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335" tabRatio="898" activeTab="12"/>
  </bookViews>
  <sheets>
    <sheet name="CHAPTER 1" sheetId="1" r:id="rId1"/>
    <sheet name="CHAPTER 3" sheetId="2" r:id="rId2"/>
    <sheet name="CHAPTER 4" sheetId="3" r:id="rId3"/>
    <sheet name="CHAPTER 5" sheetId="4" r:id="rId4"/>
    <sheet name="CHAPTER 6" sheetId="5" r:id="rId5"/>
    <sheet name="CHAPTER 8" sheetId="6" r:id="rId6"/>
    <sheet name="CHAPTER 11" sheetId="7" r:id="rId7"/>
    <sheet name="CHAPTER 20" sheetId="8" r:id="rId8"/>
    <sheet name="1200DB" sheetId="9" state="hidden" r:id="rId9"/>
    <sheet name="1200LB" sheetId="10" state="hidden" r:id="rId10"/>
    <sheet name="Summary of Schedule" sheetId="11" state="hidden" r:id="rId11"/>
    <sheet name="C" sheetId="12" r:id="rId12"/>
    <sheet name="Summary of_Schedule" sheetId="13" r:id="rId13"/>
  </sheets>
  <definedNames>
    <definedName name="_xlnm.Print_Area" localSheetId="8">'1200DB'!$A$1:$I$191</definedName>
    <definedName name="_xlnm.Print_Area" localSheetId="9">'1200LB'!$A$1:$I$64</definedName>
    <definedName name="_xlnm.Print_Area" localSheetId="11">'C'!$A$1:$I$68</definedName>
    <definedName name="_xlnm.Print_Area" localSheetId="0">'CHAPTER 1'!$A$1:$H$307</definedName>
    <definedName name="_xlnm.Print_Area" localSheetId="1">'CHAPTER 3'!$A$1:$H$120</definedName>
    <definedName name="_xlnm.Print_Area" localSheetId="2">'CHAPTER 4'!$A$1:$H$123</definedName>
    <definedName name="_xlnm.Print_Area" localSheetId="3">'CHAPTER 5'!$A$1:$H$118</definedName>
    <definedName name="_xlnm.Print_Area" localSheetId="10">'Summary of Schedule'!$A$1:$J$82</definedName>
    <definedName name="_xlnm.Print_Area" localSheetId="12">'Summary of_Schedule'!$A$1:$C$20</definedName>
  </definedNames>
  <calcPr fullCalcOnLoad="1"/>
</workbook>
</file>

<file path=xl/sharedStrings.xml><?xml version="1.0" encoding="utf-8"?>
<sst xmlns="http://schemas.openxmlformats.org/spreadsheetml/2006/main" count="1443" uniqueCount="797">
  <si>
    <t>SECTION</t>
  </si>
  <si>
    <t>ITEM</t>
  </si>
  <si>
    <t>DESCRIPTION</t>
  </si>
  <si>
    <t>UNIT</t>
  </si>
  <si>
    <t>QTY</t>
  </si>
  <si>
    <t>RATE</t>
  </si>
  <si>
    <t>AMOUNT</t>
  </si>
  <si>
    <t>CONCRETE KERBING, CONCRETE</t>
  </si>
  <si>
    <t>CHANNELLING, CHUTES AND DOWNPIPES,</t>
  </si>
  <si>
    <t>AND CONCRETE LININGS FOR OPEN DRAINS</t>
  </si>
  <si>
    <t>Concrete kerbing:</t>
  </si>
  <si>
    <t>(a)</t>
  </si>
  <si>
    <t>(b)</t>
  </si>
  <si>
    <r>
      <t>m</t>
    </r>
    <r>
      <rPr>
        <vertAlign val="superscript"/>
        <sz val="10"/>
        <rFont val="Arial"/>
        <family val="2"/>
      </rPr>
      <t>3</t>
    </r>
  </si>
  <si>
    <t>(i)</t>
  </si>
  <si>
    <t>(c)</t>
  </si>
  <si>
    <t>(d)</t>
  </si>
  <si>
    <t>Soft excavation</t>
  </si>
  <si>
    <t>Rate Only</t>
  </si>
  <si>
    <t>material:</t>
  </si>
  <si>
    <t>-</t>
  </si>
  <si>
    <t>km</t>
  </si>
  <si>
    <t xml:space="preserve">Setting out and premarking the lines </t>
  </si>
  <si>
    <t xml:space="preserve">(excluding traffic-island markings, lettering </t>
  </si>
  <si>
    <t>and symbols)</t>
  </si>
  <si>
    <t>m</t>
  </si>
  <si>
    <t xml:space="preserve">Prefabricated barrier kerb, SABS 927 </t>
  </si>
  <si>
    <t>DRAINS</t>
  </si>
  <si>
    <t>R</t>
  </si>
  <si>
    <t>Total brought forward</t>
  </si>
  <si>
    <t xml:space="preserve">FINISHING THE ROAD AND ROAD RESERVE </t>
  </si>
  <si>
    <t>AND TREATING OLD ROADS</t>
  </si>
  <si>
    <t>Single carriageway road</t>
  </si>
  <si>
    <t>sum</t>
  </si>
  <si>
    <t xml:space="preserve"> Transition kerb  class 25/19 </t>
  </si>
  <si>
    <t>ACCOMMODATION OF TRAFFIC</t>
  </si>
  <si>
    <t>m²</t>
  </si>
  <si>
    <t>(ii)</t>
  </si>
  <si>
    <t>SECTION 1200 DB</t>
  </si>
  <si>
    <t>PAYMENT</t>
  </si>
  <si>
    <t>REFERS</t>
  </si>
  <si>
    <t>QUAN-</t>
  </si>
  <si>
    <t>TO</t>
  </si>
  <si>
    <t>NO</t>
  </si>
  <si>
    <t>TITY</t>
  </si>
  <si>
    <t>SABS</t>
  </si>
  <si>
    <t>DB</t>
  </si>
  <si>
    <t>EARTHWORKS (PIPE TRENCHES)</t>
  </si>
  <si>
    <t>1200 DB</t>
  </si>
  <si>
    <t>TRENCHES FOR WATER PIPES</t>
  </si>
  <si>
    <t>PSDB</t>
  </si>
  <si>
    <t>DB.01</t>
  </si>
  <si>
    <t xml:space="preserve">Excavate in all materials for trenches, </t>
  </si>
  <si>
    <t>8.3.2</t>
  </si>
  <si>
    <t xml:space="preserve">backfill, compact and dispose of surplus </t>
  </si>
  <si>
    <t>.01</t>
  </si>
  <si>
    <t>Pipes up to 450 mm dia for depths:</t>
  </si>
  <si>
    <t>Hand excavation</t>
  </si>
  <si>
    <t xml:space="preserve">Up to 1,0 m      </t>
  </si>
  <si>
    <t>Mechanical excavation</t>
  </si>
  <si>
    <t>.02</t>
  </si>
  <si>
    <t xml:space="preserve">Up to 1.5 m      </t>
  </si>
  <si>
    <t>.03</t>
  </si>
  <si>
    <t xml:space="preserve">Up to 2,0 m      </t>
  </si>
  <si>
    <t>.04</t>
  </si>
  <si>
    <t xml:space="preserve">Up to 2.5 m      </t>
  </si>
  <si>
    <t>.05</t>
  </si>
  <si>
    <t xml:space="preserve">Up to 3.0 m      </t>
  </si>
  <si>
    <t>Pipes from 525 mm to 600 mm dia for depths:</t>
  </si>
  <si>
    <t>Pipes from 750 mm to 900 mm dia for depths:</t>
  </si>
  <si>
    <t>Carried forward</t>
  </si>
  <si>
    <t>Brought forward</t>
  </si>
  <si>
    <t>DB.02</t>
  </si>
  <si>
    <t>Extra over item DB.01 above for:</t>
  </si>
  <si>
    <t xml:space="preserve">Intermediate excavation  </t>
  </si>
  <si>
    <t xml:space="preserve">Hard rock excavation     </t>
  </si>
  <si>
    <t xml:space="preserve">Hand excavation and backfill where </t>
  </si>
  <si>
    <t xml:space="preserve">ordered by the Engineer </t>
  </si>
  <si>
    <t xml:space="preserve">Soft  excavation  </t>
  </si>
  <si>
    <t xml:space="preserve">Hard excavation     </t>
  </si>
  <si>
    <t xml:space="preserve">Backfill stabilized with 5% cement </t>
  </si>
  <si>
    <t xml:space="preserve">where directed by the Engineer   </t>
  </si>
  <si>
    <t xml:space="preserve">.05                       Soilcrete backfill where directed by </t>
  </si>
  <si>
    <t>Soilcrete backfill where directed by the</t>
  </si>
  <si>
    <t xml:space="preserve">Engineer </t>
  </si>
  <si>
    <t>DB.03</t>
  </si>
  <si>
    <t xml:space="preserve">Excavate and dispose of unsuitable </t>
  </si>
  <si>
    <t xml:space="preserve">material from trench bottom </t>
  </si>
  <si>
    <t>DB.04</t>
  </si>
  <si>
    <t>Excavation ancillaries:</t>
  </si>
  <si>
    <t>8.3.3</t>
  </si>
  <si>
    <t>Make up deficiency in backfill material:</t>
  </si>
  <si>
    <t xml:space="preserve">From other necessary excavations </t>
  </si>
  <si>
    <t>on Site</t>
  </si>
  <si>
    <t>0.3</t>
  </si>
  <si>
    <t xml:space="preserve">By importation from commercial or </t>
  </si>
  <si>
    <t xml:space="preserve">off-site sources selected by the </t>
  </si>
  <si>
    <t>Contractor</t>
  </si>
  <si>
    <t xml:space="preserve">Compaction in road crossings     </t>
  </si>
  <si>
    <t>0.4</t>
  </si>
  <si>
    <t>Total for Section - Carried forward</t>
  </si>
  <si>
    <t>SECTION 1200 LB</t>
  </si>
  <si>
    <t>LB</t>
  </si>
  <si>
    <t>BEDDING (PIPES)</t>
  </si>
  <si>
    <t>1200 LB</t>
  </si>
  <si>
    <t>BEDDING FOR WATER PIPES</t>
  </si>
  <si>
    <t>8.2.1</t>
  </si>
  <si>
    <t>LB.01</t>
  </si>
  <si>
    <t xml:space="preserve">Provision of bedding from trench </t>
  </si>
  <si>
    <t>excavations:</t>
  </si>
  <si>
    <t xml:space="preserve">Selected granular material </t>
  </si>
  <si>
    <t>Selected fill material</t>
  </si>
  <si>
    <t>8.2.2</t>
  </si>
  <si>
    <t>LB.02</t>
  </si>
  <si>
    <t>Supply only of bedding by importation:</t>
  </si>
  <si>
    <t>From other necessary excavations:</t>
  </si>
  <si>
    <t>Selected granular material</t>
  </si>
  <si>
    <t>From commercial sources:</t>
  </si>
  <si>
    <t xml:space="preserve">Selected fill material </t>
  </si>
  <si>
    <t xml:space="preserve">Careful excavation to locate and expose </t>
  </si>
  <si>
    <t>existing services</t>
  </si>
  <si>
    <t>1200DB</t>
  </si>
  <si>
    <t>1200LB</t>
  </si>
  <si>
    <t>1200LE</t>
  </si>
  <si>
    <t>GENERAL REQUIREMENTS AND</t>
  </si>
  <si>
    <t>PROVISIONS</t>
  </si>
  <si>
    <t>%</t>
  </si>
  <si>
    <t>month</t>
  </si>
  <si>
    <t>CONTRACTOR'S ESTABLISHMENT ON SITE</t>
  </si>
  <si>
    <t>AND GENERAL OBLIGATIONS</t>
  </si>
  <si>
    <t>The Contractor's general obligations:</t>
  </si>
  <si>
    <t>Fixed obligations</t>
  </si>
  <si>
    <t>lump sum</t>
  </si>
  <si>
    <t>Value-related obligations</t>
  </si>
  <si>
    <t>Time-related obligations</t>
  </si>
  <si>
    <t>Running costs</t>
  </si>
  <si>
    <t xml:space="preserve">300 mm x 100 mm cast in situ class 25/19 </t>
  </si>
  <si>
    <t>m³</t>
  </si>
  <si>
    <t>t</t>
  </si>
  <si>
    <t>Pipes from 1200 mm to 1350 mm dia for depths:</t>
  </si>
  <si>
    <t>kl</t>
  </si>
  <si>
    <t>Type S-A interlocking paving blocks,</t>
  </si>
  <si>
    <t>80mm thick, for the roadway</t>
  </si>
  <si>
    <t>Total of Schedules</t>
  </si>
  <si>
    <t>Total for Schedule- Carried forward</t>
  </si>
  <si>
    <t>Total for Schedule - Carried forward</t>
  </si>
  <si>
    <t>(iii)</t>
  </si>
  <si>
    <t>ha</t>
  </si>
  <si>
    <t>Background of retro-reflective material of:</t>
  </si>
  <si>
    <t>Lettering, symbols and borders of retro-</t>
  </si>
  <si>
    <t>reflective material of:</t>
  </si>
  <si>
    <t xml:space="preserve">Road sign supports (overhead road sign </t>
  </si>
  <si>
    <t>structures excluded):</t>
  </si>
  <si>
    <t>Timber (100mm diameter)</t>
  </si>
  <si>
    <t xml:space="preserve">Excavation and backfilling for road sign </t>
  </si>
  <si>
    <t>supports (not applicable to kilometre posts)</t>
  </si>
  <si>
    <t xml:space="preserve">Road sign boards with painted or coloured </t>
  </si>
  <si>
    <t>semi-matt background.  Symbols, lettering and</t>
  </si>
  <si>
    <t>ROAD SIGNS</t>
  </si>
  <si>
    <t>Prov Sum</t>
  </si>
  <si>
    <t>C</t>
  </si>
  <si>
    <t>Excavation for open drains:</t>
  </si>
  <si>
    <t xml:space="preserve">following depth ranges below the surface </t>
  </si>
  <si>
    <t>level:</t>
  </si>
  <si>
    <t>0 m up to 1,5 m</t>
  </si>
  <si>
    <t>Exceeding 1,5 m and up to 3,0 m</t>
  </si>
  <si>
    <t xml:space="preserve">kerbing-channelling, </t>
  </si>
  <si>
    <t>Stable material</t>
  </si>
  <si>
    <t>borders in Class I retro-reflective material,</t>
  </si>
  <si>
    <t>where the sign board is constructed from:</t>
  </si>
  <si>
    <t xml:space="preserve"> Rate Only  </t>
  </si>
  <si>
    <t>PREFABRICATED CULVERTS</t>
  </si>
  <si>
    <t>In soft material</t>
  </si>
  <si>
    <t>Cast in situ concrete Class 25/19 lining</t>
  </si>
  <si>
    <t>Class U2 surface finish to cast in situ concrete</t>
  </si>
  <si>
    <t xml:space="preserve">Cast in situ concrete edge and </t>
  </si>
  <si>
    <t>intermediate beams</t>
  </si>
  <si>
    <t>CONTINGENCIES (5%)</t>
  </si>
  <si>
    <t xml:space="preserve">SCM/TSW/04/2017  : The Construction of 2.0km Paved Road and Stormwater in Tswelopele Local Municipality, Phahameng/Bultfontein
</t>
  </si>
  <si>
    <t>TOTAL (EXCL. VAT)</t>
  </si>
  <si>
    <t>VAT 14%</t>
  </si>
  <si>
    <t>GRAND TOTAL (INCL. VAT)</t>
  </si>
  <si>
    <t>(f)</t>
  </si>
  <si>
    <t>Gravel selected layer compacted to:</t>
  </si>
  <si>
    <t>95% of modified AASHTO density for a</t>
  </si>
  <si>
    <t>compacted to:</t>
  </si>
  <si>
    <t>Variations in rate of application:</t>
  </si>
  <si>
    <t>White paint</t>
  </si>
  <si>
    <t>litre</t>
  </si>
  <si>
    <t xml:space="preserve">PERSONNEL </t>
  </si>
  <si>
    <t>PAVEMENT LAYERS</t>
  </si>
  <si>
    <t>CRUSHED STONE BASE</t>
  </si>
  <si>
    <t>FOUNDATION,TRENCH EXCAVATION AND BACKFILL</t>
  </si>
  <si>
    <t>TRIMMING</t>
  </si>
  <si>
    <t xml:space="preserve">GENERAL REQUIREMENTS AND PROVISIONS </t>
  </si>
  <si>
    <t>AMOUNT IN WORDS</t>
  </si>
  <si>
    <t>Fixed Costs</t>
  </si>
  <si>
    <t>SUB TOTAL</t>
  </si>
  <si>
    <t>SUB TOTAL (EXCL. VAT)</t>
  </si>
  <si>
    <t>CONTINGENCIES (10%)</t>
  </si>
  <si>
    <t xml:space="preserve">15% VALUE ADDED TAX (VAT)                                        </t>
  </si>
  <si>
    <t>SECTION C</t>
  </si>
  <si>
    <t>SOCIO-ECONOMIC REQUIREMENTS</t>
  </si>
  <si>
    <t>C10.1</t>
  </si>
  <si>
    <t>Community participation</t>
  </si>
  <si>
    <t xml:space="preserve">Cost of community participation and PLC </t>
  </si>
  <si>
    <t xml:space="preserve">support </t>
  </si>
  <si>
    <t xml:space="preserve">Handling cost and profit in respect of </t>
  </si>
  <si>
    <t xml:space="preserve">subitem C10.01(a) </t>
  </si>
  <si>
    <t>TOTAL SECTION C CARRIED TO SUMMARY</t>
  </si>
  <si>
    <t xml:space="preserve"> C</t>
  </si>
  <si>
    <t>220/250 volt power points</t>
  </si>
  <si>
    <t>No</t>
  </si>
  <si>
    <t>Double 80 watt fluorescent light fittings complete</t>
  </si>
  <si>
    <t>with 100 watt globes</t>
  </si>
  <si>
    <t>Wash hand basins complete with taps and drains</t>
  </si>
  <si>
    <t xml:space="preserve">Fire extinguishers, 9,0kg, all purpose dry powder </t>
  </si>
  <si>
    <t>type, complete, mounted on wall with brackets.</t>
  </si>
  <si>
    <t xml:space="preserve">Air-conditioning units with, 2,2 kW minimum </t>
  </si>
  <si>
    <t>Steel filing cabinets with drawers</t>
  </si>
  <si>
    <t>Provision for one Laptop for the engineer</t>
  </si>
  <si>
    <t>PC Sum</t>
  </si>
  <si>
    <t xml:space="preserve">Handling cost and profit in respect of subitem </t>
  </si>
  <si>
    <t>14.03 (b)(v) above</t>
  </si>
  <si>
    <t>Prov</t>
  </si>
  <si>
    <t>Sum</t>
  </si>
  <si>
    <t>ITEM NO</t>
  </si>
  <si>
    <t>Engineers travelling on site</t>
  </si>
  <si>
    <t>14.11 above</t>
  </si>
  <si>
    <t xml:space="preserve">TOTAL (INCL VAT) </t>
  </si>
  <si>
    <t xml:space="preserve">Gravel subbase (chemically stabilized material) </t>
  </si>
  <si>
    <t xml:space="preserve"> compacted to:</t>
  </si>
  <si>
    <t>Gravel base ( unstabilized material)</t>
  </si>
  <si>
    <t>compacted layer thickness of 150 mm (C4)</t>
  </si>
  <si>
    <t>compacted layer thickness of 150 mm layer (G6)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</si>
  <si>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</si>
  <si>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CHAPTER 1.2</t>
  </si>
  <si>
    <t>C1.2</t>
  </si>
  <si>
    <t>C 1.2.5</t>
  </si>
  <si>
    <t>Safety</t>
  </si>
  <si>
    <t>C 1.2.5.1</t>
  </si>
  <si>
    <t>Health and safety plan</t>
  </si>
  <si>
    <t>C 1.2.5.2</t>
  </si>
  <si>
    <t>Implementation of health and safety plan</t>
  </si>
  <si>
    <t>C 1.2.8.1</t>
  </si>
  <si>
    <t>Dayworks</t>
  </si>
  <si>
    <t>C 1.2.8</t>
  </si>
  <si>
    <t>Personnel</t>
  </si>
  <si>
    <t>Unskilled Labourer</t>
  </si>
  <si>
    <t>Semi-Skilled Labourer</t>
  </si>
  <si>
    <t>Skilled Labourer</t>
  </si>
  <si>
    <t>hour</t>
  </si>
  <si>
    <t>(g)</t>
  </si>
  <si>
    <t>(h)</t>
  </si>
  <si>
    <t>TLB (CAT 416 or similar)</t>
  </si>
  <si>
    <t>C 1.2.8.2</t>
  </si>
  <si>
    <t>Construction equipment</t>
  </si>
  <si>
    <t>Materials</t>
  </si>
  <si>
    <t>Procurement of materials</t>
  </si>
  <si>
    <t xml:space="preserve">Contractor's handling costs, profit and </t>
  </si>
  <si>
    <t>C 1.2.8.4</t>
  </si>
  <si>
    <t>C 1.2.8.3</t>
  </si>
  <si>
    <t>(e)</t>
  </si>
  <si>
    <t>Excavator</t>
  </si>
  <si>
    <t>Compressor plus jackhammer</t>
  </si>
  <si>
    <t>Watercart (10 000 litre)</t>
  </si>
  <si>
    <t>Other equipment</t>
  </si>
  <si>
    <t>Vehicles</t>
  </si>
  <si>
    <t>Other Vehicles</t>
  </si>
  <si>
    <t>Flatbed Truck</t>
  </si>
  <si>
    <t>Dump Truck</t>
  </si>
  <si>
    <t>Light Vehicle</t>
  </si>
  <si>
    <t>C 1.2.9</t>
  </si>
  <si>
    <t>Disposal of non- usable material;</t>
  </si>
  <si>
    <t>C 1.2.9.2</t>
  </si>
  <si>
    <t>Material not identified at the time of tender</t>
  </si>
  <si>
    <t>C 1.2.9.3</t>
  </si>
  <si>
    <t>handling costs, profit and all other charges in</t>
  </si>
  <si>
    <t>C 1.3.1</t>
  </si>
  <si>
    <t>C 1.3.1.1</t>
  </si>
  <si>
    <t>C 1.3</t>
  </si>
  <si>
    <t>C 1.3.1.2</t>
  </si>
  <si>
    <t>C 1.3.1.3</t>
  </si>
  <si>
    <t>lump Sum</t>
  </si>
  <si>
    <t>C 1.3.2</t>
  </si>
  <si>
    <t>Contract sign board</t>
  </si>
  <si>
    <t>FACILITIES FOR THE ENGINEER</t>
  </si>
  <si>
    <t>C 1.4</t>
  </si>
  <si>
    <t>Project  Liaison Officer</t>
  </si>
  <si>
    <t>Prov.Sum</t>
  </si>
  <si>
    <t>Project Liaison Committee</t>
  </si>
  <si>
    <t xml:space="preserve">Handling costs and profit with respect to item B12.02(a) &amp; (b) </t>
  </si>
  <si>
    <t>C 1.2.4</t>
  </si>
  <si>
    <t>Stake holders Liaison</t>
  </si>
  <si>
    <t>C 1.2</t>
  </si>
  <si>
    <t>C1.4.1</t>
  </si>
  <si>
    <t>C1.4.1.1</t>
  </si>
  <si>
    <t>C1.4.1.2</t>
  </si>
  <si>
    <t>C1.4.1.5</t>
  </si>
  <si>
    <t>C1.4.1.6</t>
  </si>
  <si>
    <t>C1.4.1.7</t>
  </si>
  <si>
    <t>Offices and conference room</t>
  </si>
  <si>
    <t>Laboratories</t>
  </si>
  <si>
    <t>Store rooms inside the laboratory</t>
  </si>
  <si>
    <t>Car ports</t>
  </si>
  <si>
    <t>Ablution unit (equipped as specified)</t>
  </si>
  <si>
    <t>C1.4.1.13</t>
  </si>
  <si>
    <t>C1.4.1.14</t>
  </si>
  <si>
    <t>Contractor's handling costs, profit and all other charges in respect of item C1.4.1.13</t>
  </si>
  <si>
    <t xml:space="preserve">Site Accomodation </t>
  </si>
  <si>
    <t>C 1.4.3</t>
  </si>
  <si>
    <t>Items mearsured by number</t>
  </si>
  <si>
    <t>C 1.4.3.13</t>
  </si>
  <si>
    <t>C 1.4.3.19</t>
  </si>
  <si>
    <t>C 1.4.3.17</t>
  </si>
  <si>
    <t>C 1.4.3.23</t>
  </si>
  <si>
    <t>C 1.4.3.24</t>
  </si>
  <si>
    <t>C 1.4.3.37</t>
  </si>
  <si>
    <t>Services at site offices, laboratories and site</t>
  </si>
  <si>
    <t xml:space="preserve"> accomodation</t>
  </si>
  <si>
    <t>C 1.4.5</t>
  </si>
  <si>
    <t>C 1.4.5.1</t>
  </si>
  <si>
    <t>C 1.4.5.2</t>
  </si>
  <si>
    <t>C 1.4.3.10</t>
  </si>
  <si>
    <t>First Aid kit</t>
  </si>
  <si>
    <t>C 1.4.3.36</t>
  </si>
  <si>
    <t>Measuring wheel</t>
  </si>
  <si>
    <t>C 1.4.3.31</t>
  </si>
  <si>
    <t>Rain Gauge</t>
  </si>
  <si>
    <t>C 1.4.3.8</t>
  </si>
  <si>
    <t>Conference table</t>
  </si>
  <si>
    <t>C1.4.3.5</t>
  </si>
  <si>
    <t>C1.4.3.1</t>
  </si>
  <si>
    <t>Office swivel chair</t>
  </si>
  <si>
    <t xml:space="preserve">Office desk with 3 drawers  (at least one lockable </t>
  </si>
  <si>
    <t>drawer)</t>
  </si>
  <si>
    <t>C1.4.4</t>
  </si>
  <si>
    <t>C 1.4.4.1</t>
  </si>
  <si>
    <t xml:space="preserve">Provision of cellphones including pro-rata rentals, </t>
  </si>
  <si>
    <t>C 1.4.4.2</t>
  </si>
  <si>
    <t>C 1.4.4.5</t>
  </si>
  <si>
    <t>C 1.4.4.6</t>
  </si>
  <si>
    <t>C 1.4.4.7</t>
  </si>
  <si>
    <t>C 1.4.4.8</t>
  </si>
  <si>
    <t>C 1.4.4.9</t>
  </si>
  <si>
    <t>C 1.4.4.10</t>
  </si>
  <si>
    <t xml:space="preserve">electrical power installation, including all poles, </t>
  </si>
  <si>
    <t>BC1.4.4.17</t>
  </si>
  <si>
    <t>C1.5</t>
  </si>
  <si>
    <t>C1.5.1</t>
  </si>
  <si>
    <t>Accommodating of pedestrian and non-</t>
  </si>
  <si>
    <t xml:space="preserve">motorised traffic </t>
  </si>
  <si>
    <t xml:space="preserve">Prime-cost items and items paid for in </t>
  </si>
  <si>
    <t>lump sum:</t>
  </si>
  <si>
    <t xml:space="preserve">Handling cost and profit in respect of item </t>
  </si>
  <si>
    <t>and the cost of phone calls in connection with</t>
  </si>
  <si>
    <t xml:space="preserve"> the administration of the contract</t>
  </si>
  <si>
    <t xml:space="preserve">capacity, mounted and with own power </t>
  </si>
  <si>
    <t>connection</t>
  </si>
  <si>
    <t xml:space="preserve">The provision of internet connectivity and WiFi </t>
  </si>
  <si>
    <t xml:space="preserve">data for Engineer’s site staff </t>
  </si>
  <si>
    <t xml:space="preserve">The provision of paper and ink for a combination </t>
  </si>
  <si>
    <t xml:space="preserve">colour printer/copier/scanner </t>
  </si>
  <si>
    <t xml:space="preserve">The provision of a complete 220/250 volt single </t>
  </si>
  <si>
    <t xml:space="preserve">connections, meters etc. </t>
  </si>
  <si>
    <t>phase insulators, wiring, switchboards, main</t>
  </si>
  <si>
    <t>Handling cost and profit in respect of item</t>
  </si>
  <si>
    <t xml:space="preserve"> C 1.4.4.9</t>
  </si>
  <si>
    <t>Total for Chapter 1.2 - Carried to summary</t>
  </si>
  <si>
    <t>C1.5.1.1</t>
  </si>
  <si>
    <t>Accommodation of pedestrian and non-</t>
  </si>
  <si>
    <t>motorised traffic</t>
  </si>
  <si>
    <t>C1.5.2</t>
  </si>
  <si>
    <t>Accommodation of vehicular traffic</t>
  </si>
  <si>
    <t>C1.5.3</t>
  </si>
  <si>
    <t>C1.5.4</t>
  </si>
  <si>
    <t>C1.5.5</t>
  </si>
  <si>
    <t>Liason with traffic authorities</t>
  </si>
  <si>
    <t>Construction of temporary deviations</t>
  </si>
  <si>
    <t>Maintenance of temporary deviations</t>
  </si>
  <si>
    <t>C1.5.5.9</t>
  </si>
  <si>
    <t xml:space="preserve">Grading of temporary deviations and </t>
  </si>
  <si>
    <t>existing roads used as detours</t>
  </si>
  <si>
    <t xml:space="preserve">Watering of temporary deviations and </t>
  </si>
  <si>
    <t>C1.5.5.10</t>
  </si>
  <si>
    <t>C 1.5</t>
  </si>
  <si>
    <t>C1.5.5.11</t>
  </si>
  <si>
    <t>Other road maintenance work ordered</t>
  </si>
  <si>
    <t xml:space="preserve"> by the Engineer </t>
  </si>
  <si>
    <t>C1.5.5.12</t>
  </si>
  <si>
    <t xml:space="preserve">Handling cost, profit and all other charges </t>
  </si>
  <si>
    <t xml:space="preserve">in respect of item C1.5.6.11 </t>
  </si>
  <si>
    <t>C1.6.1</t>
  </si>
  <si>
    <t>C1.6.1.1</t>
  </si>
  <si>
    <t>C1.6.1.2</t>
  </si>
  <si>
    <t xml:space="preserve">Clearing with machines and some hand labour </t>
  </si>
  <si>
    <t>where necessary</t>
  </si>
  <si>
    <t xml:space="preserve">CLEARING </t>
  </si>
  <si>
    <t xml:space="preserve">Clearing with hand labour only when labour </t>
  </si>
  <si>
    <t>enhanced work is specified</t>
  </si>
  <si>
    <t>C1.6.10</t>
  </si>
  <si>
    <t>Disposal of hazardous waste material:</t>
  </si>
  <si>
    <t>C1.6.10.1</t>
  </si>
  <si>
    <t xml:space="preserve">Disposal of hazardous waste material at an </t>
  </si>
  <si>
    <t>approved hazardous waste material facility</t>
  </si>
  <si>
    <t>C1.6.10.2</t>
  </si>
  <si>
    <t>in respect of item C1.6.10.1</t>
  </si>
  <si>
    <t>C2.1</t>
  </si>
  <si>
    <t xml:space="preserve">GENERAL REQUIREMENTS AND </t>
  </si>
  <si>
    <t>TRENCHING FOR SERVICES</t>
  </si>
  <si>
    <t xml:space="preserve">Existing services location, detection and </t>
  </si>
  <si>
    <t>verification</t>
  </si>
  <si>
    <t>C 2.1.2</t>
  </si>
  <si>
    <t>PC sum</t>
  </si>
  <si>
    <t>C2.1.2.5</t>
  </si>
  <si>
    <t xml:space="preserve">Using hand excavation to locate, expose and </t>
  </si>
  <si>
    <t>verify services</t>
  </si>
  <si>
    <t xml:space="preserve"> respect of subitem C 1.2.9.2</t>
  </si>
  <si>
    <t>C 3.1</t>
  </si>
  <si>
    <t>C3.1.1</t>
  </si>
  <si>
    <t xml:space="preserve">Excavating all material situated within the </t>
  </si>
  <si>
    <t>C3.1.1.1</t>
  </si>
  <si>
    <t xml:space="preserve">Extra over sub-item C3.1.1.1 for excavation in </t>
  </si>
  <si>
    <t>C3.1.1.2</t>
  </si>
  <si>
    <t>C3.1.1.3</t>
  </si>
  <si>
    <t xml:space="preserve">stabilised existing road layers, irrespective of </t>
  </si>
  <si>
    <t>depth</t>
  </si>
  <si>
    <t>hard and boulder material, irrespective of depth</t>
  </si>
  <si>
    <t>C3.3.1</t>
  </si>
  <si>
    <t>Prefabricated kerbing</t>
  </si>
  <si>
    <t>C3.3.1.1</t>
  </si>
  <si>
    <t>C3.3.1.2</t>
  </si>
  <si>
    <t>Cast in situ kerbing</t>
  </si>
  <si>
    <t>C3.3.3</t>
  </si>
  <si>
    <t>Extra over item C3.3.1 for concrete kerbing</t>
  </si>
  <si>
    <t xml:space="preserve">or concrete kerbing and channeling on </t>
  </si>
  <si>
    <t>curves</t>
  </si>
  <si>
    <t>Radius 1 m to 5 m</t>
  </si>
  <si>
    <t>Radius 5 m to 20 m</t>
  </si>
  <si>
    <t>C3.3.3.1</t>
  </si>
  <si>
    <t>C3.3.3.2</t>
  </si>
  <si>
    <t>C3.3.8</t>
  </si>
  <si>
    <t>C3.3.8.1</t>
  </si>
  <si>
    <t>C3.3.8.2</t>
  </si>
  <si>
    <t xml:space="preserve"> Linings for open drains: </t>
  </si>
  <si>
    <t>C3.3.9</t>
  </si>
  <si>
    <t xml:space="preserve">open drains (Class F2 surface finish): </t>
  </si>
  <si>
    <t xml:space="preserve">To ends of slabs </t>
  </si>
  <si>
    <t>C3.3.9.3</t>
  </si>
  <si>
    <t>C3.3.12</t>
  </si>
  <si>
    <t>C3.3.12.3</t>
  </si>
  <si>
    <t xml:space="preserve">Reinforcement: </t>
  </si>
  <si>
    <t>kg</t>
  </si>
  <si>
    <t>C3.3.11</t>
  </si>
  <si>
    <t>Concrete screed or backfilling below kerbs</t>
  </si>
  <si>
    <t>C3.3.16</t>
  </si>
  <si>
    <t>Demolition and removal of existing kerbs</t>
  </si>
  <si>
    <t>C3.3</t>
  </si>
  <si>
    <t>C4.1</t>
  </si>
  <si>
    <t xml:space="preserve">Removing of the overburden </t>
  </si>
  <si>
    <t>C4.1.4</t>
  </si>
  <si>
    <t>C4.1.4.1</t>
  </si>
  <si>
    <t>In bowwor pits</t>
  </si>
  <si>
    <t>C4.1.5</t>
  </si>
  <si>
    <t>Boulders excavation class A</t>
  </si>
  <si>
    <t>Boulders excavation class B</t>
  </si>
  <si>
    <t>Hard excavation (other than blasting)</t>
  </si>
  <si>
    <t>Hard excavation (by blasting)</t>
  </si>
  <si>
    <t>C4.1.5.1</t>
  </si>
  <si>
    <t>C4.1.5.2</t>
  </si>
  <si>
    <t>C4.1.5.3</t>
  </si>
  <si>
    <t>C4.1.5.4</t>
  </si>
  <si>
    <t xml:space="preserve"> and quarries, material obtained from;</t>
  </si>
  <si>
    <t>Stockpilling the material</t>
  </si>
  <si>
    <t>C4.1.12</t>
  </si>
  <si>
    <t>Material directly from the excavation</t>
  </si>
  <si>
    <t>C4.1.12.2</t>
  </si>
  <si>
    <t>CHAPTER4.1</t>
  </si>
  <si>
    <t>C4.2</t>
  </si>
  <si>
    <t>CUT MATERIALS</t>
  </si>
  <si>
    <t>C4.2.4</t>
  </si>
  <si>
    <t xml:space="preserve">Excavating of materials in box cuts, material </t>
  </si>
  <si>
    <t>obtained from;</t>
  </si>
  <si>
    <t>C4.2.4.1</t>
  </si>
  <si>
    <t>C4.2.4.2</t>
  </si>
  <si>
    <t>C4.2.4.3</t>
  </si>
  <si>
    <t>C4.2.4.4</t>
  </si>
  <si>
    <t>C4.2.4.5</t>
  </si>
  <si>
    <t>C4.2.7</t>
  </si>
  <si>
    <t>C4.2.7.1</t>
  </si>
  <si>
    <t>In layer thicknesses of 200 mm and less</t>
  </si>
  <si>
    <t xml:space="preserve">In layer thicknesses exceeding 200 mm </t>
  </si>
  <si>
    <t>C4.2.7.2</t>
  </si>
  <si>
    <t>C4.2.12</t>
  </si>
  <si>
    <t>Finishing the side slopes</t>
  </si>
  <si>
    <t>Cuttings;</t>
  </si>
  <si>
    <t>C4.2.12.1</t>
  </si>
  <si>
    <t xml:space="preserve">In soft material using labour enhanced methods </t>
  </si>
  <si>
    <t>of construction</t>
  </si>
  <si>
    <t>EXISTING ROAD MATERIALS</t>
  </si>
  <si>
    <t>C4.3</t>
  </si>
  <si>
    <t>C4.3.3</t>
  </si>
  <si>
    <t>C4.3.4</t>
  </si>
  <si>
    <t>Saw-cutting existing materials within the</t>
  </si>
  <si>
    <t xml:space="preserve"> following average depth ranges</t>
  </si>
  <si>
    <t>C4.3.4.1</t>
  </si>
  <si>
    <t>Asphalt material:</t>
  </si>
  <si>
    <t>Up to 50 mm</t>
  </si>
  <si>
    <t>exceeding 50 mm and up to 100 mm</t>
  </si>
  <si>
    <t>C4.3.4.4</t>
  </si>
  <si>
    <t>Concrete material;</t>
  </si>
  <si>
    <t>C4.3.11</t>
  </si>
  <si>
    <t xml:space="preserve">Breaking down a stabilised layer by using </t>
  </si>
  <si>
    <t>conventional road construction equopment</t>
  </si>
  <si>
    <t>C4.3.14</t>
  </si>
  <si>
    <t>kerbing and edge beam</t>
  </si>
  <si>
    <t>C4.3.14.2</t>
  </si>
  <si>
    <t xml:space="preserve">Removing of existing road edging using labour </t>
  </si>
  <si>
    <t>enhanced methods of construction</t>
  </si>
  <si>
    <t>CHAPTER 4.3</t>
  </si>
  <si>
    <t xml:space="preserve">EARTHWORKS AND PAVEMENT LAYERS </t>
  </si>
  <si>
    <t>CONSTRUCTION</t>
  </si>
  <si>
    <t>C5.1</t>
  </si>
  <si>
    <t>ROADBED</t>
  </si>
  <si>
    <t>C5.1.1</t>
  </si>
  <si>
    <t>C5.1.1.2</t>
  </si>
  <si>
    <t xml:space="preserve">Roadbed construction and compaction </t>
  </si>
  <si>
    <t>C5.1.2</t>
  </si>
  <si>
    <t xml:space="preserve">Excavate material to spoil sites designated by </t>
  </si>
  <si>
    <t xml:space="preserve">the Employer </t>
  </si>
  <si>
    <t>C5.1.2.1</t>
  </si>
  <si>
    <t xml:space="preserve">Excavate material to spoil from roadbed construction, </t>
  </si>
  <si>
    <t>material obtained from:</t>
  </si>
  <si>
    <t xml:space="preserve">Soft excavation </t>
  </si>
  <si>
    <t xml:space="preserve">Boulder excavation Class A </t>
  </si>
  <si>
    <t xml:space="preserve">Hard excavation (other than by blasting) </t>
  </si>
  <si>
    <t>C5.1.4</t>
  </si>
  <si>
    <t>C5.1.4.1</t>
  </si>
  <si>
    <t>C5.1.5</t>
  </si>
  <si>
    <t>C5.1.5.1</t>
  </si>
  <si>
    <t xml:space="preserve">Removal of unsuitable material to spoil </t>
  </si>
  <si>
    <t xml:space="preserve">In layer thicknesses of 200 mm and less </t>
  </si>
  <si>
    <t xml:space="preserve"> In-situ treatment of roadbed in hard material </t>
  </si>
  <si>
    <t>In situ treatment by ripping</t>
  </si>
  <si>
    <t>C5.1.6</t>
  </si>
  <si>
    <t>Roller-pass compaction</t>
  </si>
  <si>
    <t>C5.1.6.1</t>
  </si>
  <si>
    <t>Grid rollers</t>
  </si>
  <si>
    <t>C5.1.6.2</t>
  </si>
  <si>
    <t>vibratory roller</t>
  </si>
  <si>
    <t>ROAD PAVEMENTLAYERS</t>
  </si>
  <si>
    <t>C5.3</t>
  </si>
  <si>
    <t>C5.3.2</t>
  </si>
  <si>
    <t>Construction of pavement layers</t>
  </si>
  <si>
    <t>C5.3.2.1</t>
  </si>
  <si>
    <t xml:space="preserve">Construction of layers using conventional </t>
  </si>
  <si>
    <t>construction methods</t>
  </si>
  <si>
    <t>(l)</t>
  </si>
  <si>
    <t>(m)</t>
  </si>
  <si>
    <t>C5.4</t>
  </si>
  <si>
    <t>STABILISATION</t>
  </si>
  <si>
    <t>C5.4.6</t>
  </si>
  <si>
    <t>Addition of cementious stabilisation agents</t>
  </si>
  <si>
    <t>C5.4.6.1</t>
  </si>
  <si>
    <t>Cement (Ordinary Portland cement)</t>
  </si>
  <si>
    <t>C5.4.10</t>
  </si>
  <si>
    <t>Provision and application of water for curing</t>
  </si>
  <si>
    <t>C6.2</t>
  </si>
  <si>
    <t>SEGMENTAL BLOCK PAVING LAYERS</t>
  </si>
  <si>
    <t>C6.2.1</t>
  </si>
  <si>
    <t>C6.2.1.1</t>
  </si>
  <si>
    <t>Segmental block paving</t>
  </si>
  <si>
    <t>Concrete block paving</t>
  </si>
  <si>
    <t>C6.2.2</t>
  </si>
  <si>
    <t>C6.2.3</t>
  </si>
  <si>
    <t xml:space="preserve">Provision and application of approved herbicide </t>
  </si>
  <si>
    <t>and ant poison</t>
  </si>
  <si>
    <t>Provision of material</t>
  </si>
  <si>
    <t>C6.2.3.1</t>
  </si>
  <si>
    <t>C6.2.3.2</t>
  </si>
  <si>
    <t xml:space="preserve">Contractor's charges and profit added to the prime </t>
  </si>
  <si>
    <t>cost sum</t>
  </si>
  <si>
    <t>C8.8</t>
  </si>
  <si>
    <t>PATCHING AND EDGE BREAK REPAIR</t>
  </si>
  <si>
    <t>C8.8.1</t>
  </si>
  <si>
    <t>Saw cutting pavement layers for patching</t>
  </si>
  <si>
    <t>C8.8.1.1</t>
  </si>
  <si>
    <t>Asphalt or bituminous surfacing to an average depth</t>
  </si>
  <si>
    <t>Not exceeding  50 mm</t>
  </si>
  <si>
    <t>Exceeding 50 mm but not exceeding 100mm</t>
  </si>
  <si>
    <t>Exceeding 100 mm</t>
  </si>
  <si>
    <t>C8.8.1.2</t>
  </si>
  <si>
    <t>Cemented pavement layers to an average depth</t>
  </si>
  <si>
    <t>C8.8.2</t>
  </si>
  <si>
    <t>Excavation in existing pavements for pa</t>
  </si>
  <si>
    <t>C8.8.6</t>
  </si>
  <si>
    <t>Repairing edge breaks in surfacing</t>
  </si>
  <si>
    <t>C8.8.6.1</t>
  </si>
  <si>
    <t xml:space="preserve">Cutting back the edges of the existing surfacing </t>
  </si>
  <si>
    <t>for the repairing of edge breaks</t>
  </si>
  <si>
    <t>C8.8.6.2</t>
  </si>
  <si>
    <t>C8.8.6.3</t>
  </si>
  <si>
    <t>Reconstructing edges using:</t>
  </si>
  <si>
    <t>CHAPTER 11.6</t>
  </si>
  <si>
    <t>C11.6</t>
  </si>
  <si>
    <t>C11.6.1</t>
  </si>
  <si>
    <t>C11.6.1.1</t>
  </si>
  <si>
    <t>Aluminium sheet (2.0 mm thick)</t>
  </si>
  <si>
    <t>Area 0 to 0.5 m²</t>
  </si>
  <si>
    <t>Area exceeding 0.5m² but not  2.0 m²</t>
  </si>
  <si>
    <t>Area exceeding 2.0m² but not  10 m²</t>
  </si>
  <si>
    <t>C11.6.1.6</t>
  </si>
  <si>
    <t xml:space="preserve">Extra over item C11.6.1.1 for attaching signboards </t>
  </si>
  <si>
    <t xml:space="preserve">to overhead gantry structures and overheads </t>
  </si>
  <si>
    <t>to bridges</t>
  </si>
  <si>
    <t>C11.6.1.7</t>
  </si>
  <si>
    <t>Regulatory signs, permanent</t>
  </si>
  <si>
    <t xml:space="preserve">600 mm diameter (1,4 mm chromadek </t>
  </si>
  <si>
    <t xml:space="preserve">900 mm diameter (1,4 mm chromadek </t>
  </si>
  <si>
    <t xml:space="preserve">1200 mm diameter (1,4 mm chromadek </t>
  </si>
  <si>
    <t>C11.6.1.9</t>
  </si>
  <si>
    <t>Warning signs, permanent</t>
  </si>
  <si>
    <t>flatsheeting)</t>
  </si>
  <si>
    <t>C11.6.2</t>
  </si>
  <si>
    <t>Extra over on item C11.6.1 for usning</t>
  </si>
  <si>
    <t>C11.6.2.1</t>
  </si>
  <si>
    <t>C11.6.2.2</t>
  </si>
  <si>
    <t>Class I</t>
  </si>
  <si>
    <t>Class III</t>
  </si>
  <si>
    <t>C11.6.3</t>
  </si>
  <si>
    <t>C11.6.3.2</t>
  </si>
  <si>
    <t>C11.6.5</t>
  </si>
  <si>
    <t>C11.6.5.1</t>
  </si>
  <si>
    <t>Excavating soft material and backfilling</t>
  </si>
  <si>
    <t>C11.6.5.2</t>
  </si>
  <si>
    <t xml:space="preserve">Excavating soft or intermediate material and </t>
  </si>
  <si>
    <t xml:space="preserve">backfilling using labour enhanced construction </t>
  </si>
  <si>
    <t>methods</t>
  </si>
  <si>
    <t>C11.6.5.3</t>
  </si>
  <si>
    <t>soil backfill</t>
  </si>
  <si>
    <t>C11.6.5.4</t>
  </si>
  <si>
    <t xml:space="preserve">Extra over item C11.6.5.1 for hard material </t>
  </si>
  <si>
    <t>excavation</t>
  </si>
  <si>
    <t>C11.6.10</t>
  </si>
  <si>
    <t>Disposing of road signs with a surface area of :</t>
  </si>
  <si>
    <t>C11.6.10.1</t>
  </si>
  <si>
    <t>C11.6.10.3</t>
  </si>
  <si>
    <t>C11.6.10.2</t>
  </si>
  <si>
    <t>Extra over item C11.6.5.1 and 2 for cement-treated</t>
  </si>
  <si>
    <t>C11.6.11.1</t>
  </si>
  <si>
    <t>Up to 10 m²</t>
  </si>
  <si>
    <t>C11.6.11</t>
  </si>
  <si>
    <t>Disposing of overhead road signs</t>
  </si>
  <si>
    <t>C11.6.11.2</t>
  </si>
  <si>
    <t xml:space="preserve">Exceeding 10 m² </t>
  </si>
  <si>
    <t>C11.7</t>
  </si>
  <si>
    <t>ROAD MARKINGS AND ROAD STUDS</t>
  </si>
  <si>
    <t>C11.7.1</t>
  </si>
  <si>
    <t>C11.7.1.1</t>
  </si>
  <si>
    <t>White lines broken or unbroken (Arcrylic paint,</t>
  </si>
  <si>
    <t>100 mm wide)</t>
  </si>
  <si>
    <t>White lettering and smbols (Arcrylic paint)</t>
  </si>
  <si>
    <t>C11.7.1.4</t>
  </si>
  <si>
    <t>C11.7.5</t>
  </si>
  <si>
    <t>C11.7.5.1</t>
  </si>
  <si>
    <t>C11.7.8</t>
  </si>
  <si>
    <t>C11.9</t>
  </si>
  <si>
    <t>C11.9.1</t>
  </si>
  <si>
    <t>Road markings</t>
  </si>
  <si>
    <t>Finishing the road and road reserve</t>
  </si>
  <si>
    <t>C11.9.1.2</t>
  </si>
  <si>
    <t>CHAPTER 20.1</t>
  </si>
  <si>
    <t>C20.1</t>
  </si>
  <si>
    <t>C20.1.2</t>
  </si>
  <si>
    <t>Special tests requested by the Engineer</t>
  </si>
  <si>
    <t>C20.1.2.2</t>
  </si>
  <si>
    <t>Employers's contribution to other special tests</t>
  </si>
  <si>
    <t>Specify test</t>
  </si>
  <si>
    <t>Handling costs and profit in respect of</t>
  </si>
  <si>
    <t xml:space="preserve"> item C20.1.2.2(a)</t>
  </si>
  <si>
    <t xml:space="preserve">TESTING MATERIAL AND JUDGEMENT </t>
  </si>
  <si>
    <t>OF WORKMANSHIP</t>
  </si>
  <si>
    <t>Formwork to cast in situ concrete lining for</t>
  </si>
  <si>
    <t>Prime coat (</t>
  </si>
  <si>
    <t>Continuously-graded cold asphalt (</t>
  </si>
  <si>
    <t>Excavating of materials in the borrowpit</t>
  </si>
  <si>
    <t>CHAPTER 3</t>
  </si>
  <si>
    <t xml:space="preserve">Removal of unsuitable stable cut material </t>
  </si>
  <si>
    <t>to spoil</t>
  </si>
  <si>
    <t>CHAPTER 6</t>
  </si>
  <si>
    <t>CHAPTER 5</t>
  </si>
  <si>
    <t>CHAPTER 8</t>
  </si>
  <si>
    <t>CHAPTER 11</t>
  </si>
  <si>
    <t>C 3</t>
  </si>
  <si>
    <t>C 4</t>
  </si>
  <si>
    <t>C 6</t>
  </si>
  <si>
    <t>C 5</t>
  </si>
  <si>
    <t>C 8</t>
  </si>
  <si>
    <t>C 11</t>
  </si>
  <si>
    <t>C 20</t>
  </si>
  <si>
    <t>Steel Mesh.ref.no.395</t>
  </si>
  <si>
    <t>57KG/M2</t>
  </si>
  <si>
    <t>Fabric</t>
  </si>
  <si>
    <t>Aperture mm</t>
  </si>
  <si>
    <t>Wire Size mm</t>
  </si>
  <si>
    <t>Nominal Kg's</t>
  </si>
  <si>
    <t>Ref. No.</t>
  </si>
  <si>
    <t>Main Wire</t>
  </si>
  <si>
    <t>Cross Wire</t>
  </si>
  <si>
    <t>Kgs / Sqm</t>
  </si>
  <si>
    <t>Supplied in</t>
  </si>
  <si>
    <t>REF078</t>
  </si>
  <si>
    <t>3.55</t>
  </si>
  <si>
    <t>0.78</t>
  </si>
  <si>
    <t>Sheets &amp; Rolls</t>
  </si>
  <si>
    <t>REF100</t>
  </si>
  <si>
    <t>4.00</t>
  </si>
  <si>
    <t>1.00</t>
  </si>
  <si>
    <t>REF133</t>
  </si>
  <si>
    <t>1.33</t>
  </si>
  <si>
    <t>REF156</t>
  </si>
  <si>
    <t>REF193</t>
  </si>
  <si>
    <t>5.60</t>
  </si>
  <si>
    <t>1.93</t>
  </si>
  <si>
    <t>REF200</t>
  </si>
  <si>
    <t>2.00</t>
  </si>
  <si>
    <t>REF226</t>
  </si>
  <si>
    <t>2.26</t>
  </si>
  <si>
    <t>Sheets</t>
  </si>
  <si>
    <t>REF245</t>
  </si>
  <si>
    <t>6.30</t>
  </si>
  <si>
    <t>2.45</t>
  </si>
  <si>
    <t>REF278</t>
  </si>
  <si>
    <t>2.78</t>
  </si>
  <si>
    <t>REF289</t>
  </si>
  <si>
    <t>2.89</t>
  </si>
  <si>
    <t>REF311</t>
  </si>
  <si>
    <t>7.10</t>
  </si>
  <si>
    <t>3.11</t>
  </si>
  <si>
    <t>REF341</t>
  </si>
  <si>
    <t>3.41</t>
  </si>
  <si>
    <t>REF395</t>
  </si>
  <si>
    <t>8.00</t>
  </si>
  <si>
    <t>3.95</t>
  </si>
  <si>
    <t>REF433</t>
  </si>
  <si>
    <t>4.33</t>
  </si>
  <si>
    <t>REF500</t>
  </si>
  <si>
    <t>9.00</t>
  </si>
  <si>
    <t>5.00</t>
  </si>
  <si>
    <t>REF517</t>
  </si>
  <si>
    <t>5.17</t>
  </si>
  <si>
    <t>REF617</t>
  </si>
  <si>
    <t>10.00</t>
  </si>
  <si>
    <t>6.17</t>
  </si>
  <si>
    <t>REF746</t>
  </si>
  <si>
    <t>11.00</t>
  </si>
  <si>
    <t>7.46</t>
  </si>
  <si>
    <t>REF888</t>
  </si>
  <si>
    <t>12.00</t>
  </si>
  <si>
    <t>8.88</t>
  </si>
  <si>
    <t>Shee</t>
  </si>
  <si>
    <t>fig 6</t>
  </si>
  <si>
    <t>BC1.4.4.11</t>
  </si>
  <si>
    <t xml:space="preserve">Rented housing paid for by the Contractor </t>
  </si>
  <si>
    <t>(Engineers Accomodation)</t>
  </si>
  <si>
    <t xml:space="preserve">all other charges in respect of </t>
  </si>
  <si>
    <t>subitem B18.03(a)</t>
  </si>
  <si>
    <t>C 1</t>
  </si>
  <si>
    <t>Compaction of in-situ material to 93 % of MDD (In situ-G7)</t>
  </si>
  <si>
    <t>compacted layer thickness of 150 mm (In situ G7)</t>
  </si>
  <si>
    <t>C 3.3</t>
  </si>
  <si>
    <t>C 4.2</t>
  </si>
  <si>
    <t>Precast concrete kerbing (fig. 6)</t>
  </si>
  <si>
    <t xml:space="preserve">Removing of existing road edging and </t>
  </si>
  <si>
    <t>services structure</t>
  </si>
  <si>
    <t xml:space="preserve">Removal of bituminous seal surfacing </t>
  </si>
  <si>
    <t>(thickness not exceeding 30 mm)</t>
  </si>
  <si>
    <t>C 5.3</t>
  </si>
  <si>
    <t>CHAPTER 1</t>
  </si>
  <si>
    <t>C 11.6</t>
  </si>
  <si>
    <t>1200*0,1</t>
  </si>
  <si>
    <t xml:space="preserve">Remuneration of the Project Liaison Officer </t>
  </si>
  <si>
    <t>and members of the Project Liaison Committee:</t>
  </si>
  <si>
    <t>DRAINAGE</t>
  </si>
  <si>
    <t>EARTHWORK AND PAVEMENT LAYERS: MATERIALS</t>
  </si>
  <si>
    <t>EARTHWORK AND PAVEMENT LAYERS: CONSTRUCTION</t>
  </si>
  <si>
    <t>CONCRETE LAYERS</t>
  </si>
  <si>
    <t>PRETREATMENT AND REPAIR OF EXISTING LAYERS</t>
  </si>
  <si>
    <t>ANCILLARY ROAD WORKS</t>
  </si>
  <si>
    <t>BC 1.2.4.1</t>
  </si>
  <si>
    <t>Training</t>
  </si>
  <si>
    <t xml:space="preserve">above and value of works to be completed by local </t>
  </si>
  <si>
    <t>SMME's</t>
  </si>
  <si>
    <t xml:space="preserve">Preliminary and General for Local Sub-Contracting </t>
  </si>
  <si>
    <t>PLC 3.3.1</t>
  </si>
  <si>
    <t>SUMMARY OF SCHEDULE</t>
  </si>
  <si>
    <t>QUALITY ASSURANCE</t>
  </si>
</sst>
</file>

<file path=xl/styles.xml><?xml version="1.0" encoding="utf-8"?>
<styleSheet xmlns="http://schemas.openxmlformats.org/spreadsheetml/2006/main">
  <numFmts count="6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R&quot;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_-;\-* #,##0_-;_-* &quot;-&quot;??_-;_-@_-"/>
    <numFmt numFmtId="186" formatCode="0.000"/>
    <numFmt numFmtId="187" formatCode="0.0"/>
    <numFmt numFmtId="188" formatCode="0.0000"/>
    <numFmt numFmtId="189" formatCode="0.0%"/>
    <numFmt numFmtId="190" formatCode="_-* #,##0.000_-;\-* #,##0.000_-;_-* &quot;-&quot;??_-;_-@_-"/>
    <numFmt numFmtId="191" formatCode="[$R-1C09]\ #,##0"/>
    <numFmt numFmtId="192" formatCode="_ * #,##0.0_ ;_ * \-#,##0.0_ ;_ * &quot;-&quot;?_ ;_ @_ "/>
    <numFmt numFmtId="193" formatCode="#,##0.0"/>
    <numFmt numFmtId="194" formatCode="\$#,##0.00\ ;\(\$#,##0.00\)"/>
    <numFmt numFmtId="195" formatCode="#,##0.000"/>
    <numFmt numFmtId="196" formatCode="\$#,##0\ ;\(\$#,##0\)"/>
    <numFmt numFmtId="197" formatCode="[$R-431]#,##0.00"/>
    <numFmt numFmtId="198" formatCode="[$R-1C09]\ #,##0.00"/>
    <numFmt numFmtId="199" formatCode="_ [$R-435]\ * #,##0.00_ ;_ [$R-435]\ * \-#,##0.00_ ;_ [$R-435]\ * &quot;-&quot;??_ ;_ @_ "/>
    <numFmt numFmtId="200" formatCode="_ [$R-436]\ * #,##0.00_ ;_ [$R-436]\ * \-#,##0.00_ ;_ [$R-436]\ * &quot;-&quot;??_ ;_ @_ "/>
    <numFmt numFmtId="201" formatCode="_ [$R-1C09]\ * #,##0.00_ ;_ [$R-1C09]\ * \-#,##0.00_ ;_ [$R-1C09]\ * &quot;-&quot;??_ ;_ @_ "/>
    <numFmt numFmtId="202" formatCode="[$R-430]#,##0.00"/>
    <numFmt numFmtId="203" formatCode="_-&quot;R&quot;\ * #,##0.00_-;\-&quot;R&quot;\ * #,##0.00_-;_-&quot;R&quot;\ * &quot;-&quot;??_-;_-@_-"/>
    <numFmt numFmtId="204" formatCode="_ * #,##0.000_ ;_ * \-#,##0.000_ ;_ * &quot;-&quot;??_ ;_ @_ "/>
    <numFmt numFmtId="205" formatCode="_ * #,##0.0_ ;_ * \-#,##0.0_ ;_ * &quot;-&quot;??_ ;_ @_ "/>
    <numFmt numFmtId="206" formatCode="_ * #,##0_ ;_ * \-#,##0_ ;_ * &quot;-&quot;??_ ;_ @_ "/>
    <numFmt numFmtId="207" formatCode="[$-1C09]dddd\,\ dd\ mmmm\ yyyy"/>
    <numFmt numFmtId="208" formatCode="&quot;R&quot;#,##0.00"/>
    <numFmt numFmtId="209" formatCode="0.000000"/>
    <numFmt numFmtId="210" formatCode="0.00000"/>
    <numFmt numFmtId="211" formatCode="[$-409]h:mm:ss\ AM/PM"/>
    <numFmt numFmtId="212" formatCode="&quot;R&quot;#,##0.000"/>
    <numFmt numFmtId="213" formatCode="&quot;R&quot;#,##0.0"/>
    <numFmt numFmtId="214" formatCode="&quot;R&quot;#,##0"/>
    <numFmt numFmtId="215" formatCode="0.000%"/>
    <numFmt numFmtId="216" formatCode="[$-1C09]dd\ mmmm\ yyyy"/>
    <numFmt numFmtId="217" formatCode="_ * #,##0.0000_ ;_ * \-#,##0.0000_ ;_ * &quot;-&quot;??_ ;_ @_ "/>
    <numFmt numFmtId="218" formatCode="_(* #,##0.0_);_(* \(#,##0.0\);_(* &quot;-&quot;??_);_(@_)"/>
    <numFmt numFmtId="219" formatCode="_(* #,##0_);_(* \(#,##0\);_(* &quot;-&quot;??_);_(@_)"/>
  </numFmts>
  <fonts count="6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u val="single"/>
      <sz val="10"/>
      <name val="Times New Roman"/>
      <family val="1"/>
    </font>
    <font>
      <u val="single"/>
      <sz val="10"/>
      <name val="Arial"/>
      <family val="2"/>
    </font>
    <font>
      <u val="single"/>
      <sz val="10"/>
      <name val="Times New Roman"/>
      <family val="1"/>
    </font>
    <font>
      <b/>
      <sz val="1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i/>
      <u val="single"/>
      <sz val="10"/>
      <name val="Times New Roman"/>
      <family val="1"/>
    </font>
    <font>
      <b/>
      <sz val="1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7"/>
      <color indexed="9"/>
      <name val="Arial"/>
      <family val="2"/>
    </font>
    <font>
      <sz val="7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7"/>
      <color rgb="FFFFFFFF"/>
      <name val="Arial"/>
      <family val="2"/>
    </font>
    <font>
      <sz val="7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04E8B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/>
      <bottom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</border>
    <border>
      <left style="hair">
        <color theme="0"/>
      </left>
      <right style="hair">
        <color theme="0"/>
      </right>
      <top style="medium"/>
      <bottom style="hair">
        <color theme="0"/>
      </bottom>
    </border>
    <border>
      <left style="hair">
        <color theme="0"/>
      </left>
      <right style="hair">
        <color theme="0"/>
      </right>
      <top>
        <color indexed="63"/>
      </top>
      <bottom style="hair">
        <color theme="0"/>
      </bottom>
    </border>
    <border>
      <left>
        <color indexed="63"/>
      </left>
      <right style="hair">
        <color theme="0"/>
      </right>
      <top style="hair">
        <color theme="0"/>
      </top>
      <bottom style="hair">
        <color theme="0"/>
      </bottom>
    </border>
    <border>
      <left style="hair">
        <color theme="0"/>
      </left>
      <right style="hair">
        <color theme="0"/>
      </right>
      <top style="hair">
        <color theme="0"/>
      </top>
      <bottom>
        <color indexed="63"/>
      </bottom>
    </border>
    <border>
      <left style="medium"/>
      <right style="hair">
        <color theme="0"/>
      </right>
      <top style="medium"/>
      <bottom style="hair">
        <color theme="0"/>
      </bottom>
    </border>
    <border>
      <left>
        <color indexed="63"/>
      </left>
      <right style="hair">
        <color theme="0"/>
      </right>
      <top style="medium"/>
      <bottom style="hair">
        <color theme="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>
        <color theme="0"/>
      </right>
      <top style="hair">
        <color theme="0"/>
      </top>
      <bottom style="hair">
        <color theme="0"/>
      </bottom>
    </border>
    <border>
      <left style="medium"/>
      <right style="hair">
        <color theme="0"/>
      </right>
      <top style="hair">
        <color theme="0"/>
      </top>
      <bottom style="medium"/>
    </border>
    <border>
      <left style="hair">
        <color theme="0"/>
      </left>
      <right style="hair">
        <color theme="0"/>
      </right>
      <top style="hair">
        <color theme="0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>
        <color rgb="FFCCCCCC"/>
      </right>
      <top style="medium">
        <color rgb="FFCCCCCC"/>
      </top>
      <bottom>
        <color indexed="63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  <border>
      <left style="medium">
        <color rgb="FFCCCCCC"/>
      </left>
      <right>
        <color indexed="63"/>
      </right>
      <top style="medium">
        <color rgb="FFCCCCCC"/>
      </top>
      <bottom>
        <color indexed="63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" fontId="0" fillId="0" borderId="3" applyProtection="0">
      <alignment/>
    </xf>
    <xf numFmtId="179" fontId="0" fillId="0" borderId="0" applyFont="0" applyFill="0" applyBorder="0" applyAlignment="0" applyProtection="0"/>
    <xf numFmtId="4" fontId="0" fillId="0" borderId="3" applyProtection="0">
      <alignment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" fontId="0" fillId="0" borderId="3" applyProtection="0">
      <alignment/>
    </xf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" fontId="0" fillId="0" borderId="3" applyProtection="0">
      <alignment/>
    </xf>
    <xf numFmtId="179" fontId="42" fillId="0" borderId="0" applyFont="0" applyFill="0" applyBorder="0" applyAlignment="0" applyProtection="0"/>
    <xf numFmtId="0" fontId="0" fillId="0" borderId="0" applyFont="0" applyFill="0" applyBorder="0" applyAlignment="0" applyProtection="0"/>
    <xf numFmtId="4" fontId="0" fillId="0" borderId="3" applyProtection="0">
      <alignment/>
    </xf>
    <xf numFmtId="4" fontId="0" fillId="0" borderId="3" applyProtection="0">
      <alignment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4" applyProtection="0">
      <alignment/>
    </xf>
    <xf numFmtId="3" fontId="0" fillId="0" borderId="4" applyProtection="0">
      <alignment/>
    </xf>
    <xf numFmtId="3" fontId="0" fillId="0" borderId="4" applyProtection="0">
      <alignment/>
    </xf>
    <xf numFmtId="3" fontId="0" fillId="0" borderId="4" applyProtection="0">
      <alignment/>
    </xf>
    <xf numFmtId="3" fontId="0" fillId="0" borderId="4" applyProtection="0">
      <alignment/>
    </xf>
    <xf numFmtId="3" fontId="0" fillId="0" borderId="4" applyProtection="0">
      <alignment/>
    </xf>
    <xf numFmtId="3" fontId="0" fillId="0" borderId="4" applyProtection="0">
      <alignment/>
    </xf>
    <xf numFmtId="3" fontId="0" fillId="0" borderId="4" applyProtection="0">
      <alignment/>
    </xf>
    <xf numFmtId="3" fontId="0" fillId="0" borderId="4" applyProtection="0">
      <alignment/>
    </xf>
    <xf numFmtId="3" fontId="0" fillId="0" borderId="4" applyProtection="0">
      <alignment/>
    </xf>
    <xf numFmtId="3" fontId="0" fillId="0" borderId="4" applyProtection="0">
      <alignment/>
    </xf>
    <xf numFmtId="3" fontId="0" fillId="0" borderId="0" applyFont="0" applyFill="0" applyBorder="0" applyAlignment="0" applyProtection="0"/>
    <xf numFmtId="3" fontId="16" fillId="0" borderId="3" applyFill="0" applyAlignment="0" applyProtection="0"/>
    <xf numFmtId="3" fontId="0" fillId="0" borderId="4" applyProtection="0">
      <alignment/>
    </xf>
    <xf numFmtId="3" fontId="0" fillId="0" borderId="4" applyProtection="0">
      <alignment/>
    </xf>
    <xf numFmtId="3" fontId="0" fillId="0" borderId="4" applyProtection="0">
      <alignment/>
    </xf>
    <xf numFmtId="3" fontId="0" fillId="0" borderId="4" applyProtection="0">
      <alignment/>
    </xf>
    <xf numFmtId="3" fontId="0" fillId="0" borderId="4" applyProtection="0">
      <alignment/>
    </xf>
    <xf numFmtId="3" fontId="0" fillId="0" borderId="4" applyProtection="0">
      <alignment/>
    </xf>
    <xf numFmtId="3" fontId="0" fillId="0" borderId="4" applyProtection="0">
      <alignment/>
    </xf>
    <xf numFmtId="3" fontId="0" fillId="0" borderId="4" applyProtection="0">
      <alignment/>
    </xf>
    <xf numFmtId="3" fontId="0" fillId="0" borderId="4" applyProtection="0">
      <alignment/>
    </xf>
    <xf numFmtId="3" fontId="0" fillId="0" borderId="0" applyFont="0" applyFill="0" applyBorder="0" applyAlignment="0" applyProtection="0"/>
    <xf numFmtId="3" fontId="0" fillId="0" borderId="4" applyProtection="0">
      <alignment/>
    </xf>
    <xf numFmtId="3" fontId="0" fillId="0" borderId="4" applyProtection="0">
      <alignment/>
    </xf>
    <xf numFmtId="3" fontId="0" fillId="0" borderId="4" applyProtection="0">
      <alignment/>
    </xf>
    <xf numFmtId="3" fontId="0" fillId="0" borderId="4" applyProtection="0">
      <alignment/>
    </xf>
    <xf numFmtId="3" fontId="0" fillId="0" borderId="4" applyProtection="0">
      <alignment/>
    </xf>
    <xf numFmtId="3" fontId="0" fillId="0" borderId="4" applyProtection="0">
      <alignment/>
    </xf>
    <xf numFmtId="3" fontId="16" fillId="0" borderId="3" applyFill="0" applyAlignment="0" applyProtection="0"/>
    <xf numFmtId="193" fontId="0" fillId="0" borderId="3" applyProtection="0">
      <alignment/>
    </xf>
    <xf numFmtId="193" fontId="0" fillId="0" borderId="0" applyFont="0" applyFill="0" applyBorder="0" applyAlignment="0" applyProtection="0"/>
    <xf numFmtId="4" fontId="16" fillId="0" borderId="3" applyProtection="0">
      <alignment/>
    </xf>
    <xf numFmtId="4" fontId="16" fillId="0" borderId="3" applyProtection="0">
      <alignment/>
    </xf>
    <xf numFmtId="195" fontId="0" fillId="0" borderId="3" applyProtection="0">
      <alignment/>
    </xf>
    <xf numFmtId="195" fontId="0" fillId="0" borderId="3" applyProtection="0">
      <alignment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4" fontId="0" fillId="0" borderId="3" applyProtection="0">
      <alignment horizontal="right"/>
    </xf>
    <xf numFmtId="20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8" fontId="15" fillId="0" borderId="0" applyProtection="0">
      <alignment/>
    </xf>
    <xf numFmtId="202" fontId="15" fillId="0" borderId="0" applyProtection="0">
      <alignment/>
    </xf>
    <xf numFmtId="202" fontId="15" fillId="0" borderId="0" applyProtection="0">
      <alignment/>
    </xf>
    <xf numFmtId="198" fontId="15" fillId="0" borderId="0" applyProtection="0">
      <alignment/>
    </xf>
    <xf numFmtId="0" fontId="47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15" fillId="0" borderId="0" applyProtection="0">
      <alignment/>
    </xf>
    <xf numFmtId="2" fontId="15" fillId="0" borderId="0" applyProtection="0">
      <alignment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ont="0" applyFill="0" applyBorder="0" applyAlignment="0" applyProtection="0"/>
    <xf numFmtId="202" fontId="16" fillId="0" borderId="0" applyNumberFormat="0" applyFont="0" applyFill="0" applyBorder="0" applyAlignment="0" applyProtection="0"/>
    <xf numFmtId="198" fontId="16" fillId="0" borderId="0" applyNumberFormat="0" applyFont="0" applyFill="0" applyBorder="0" applyAlignment="0" applyProtection="0"/>
    <xf numFmtId="0" fontId="14" fillId="0" borderId="0" applyProtection="0">
      <alignment/>
    </xf>
    <xf numFmtId="202" fontId="14" fillId="0" borderId="0" applyProtection="0">
      <alignment/>
    </xf>
    <xf numFmtId="198" fontId="14" fillId="0" borderId="0" applyProtection="0">
      <alignment/>
    </xf>
    <xf numFmtId="0" fontId="6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8" applyNumberFormat="0" applyFill="0" applyAlignment="0" applyProtection="0"/>
    <xf numFmtId="0" fontId="54" fillId="31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15" fillId="0" borderId="0">
      <alignment/>
      <protection/>
    </xf>
    <xf numFmtId="0" fontId="42" fillId="0" borderId="0">
      <alignment/>
      <protection/>
    </xf>
    <xf numFmtId="202" fontId="0" fillId="0" borderId="0">
      <alignment/>
      <protection/>
    </xf>
    <xf numFmtId="198" fontId="0" fillId="0" borderId="0">
      <alignment/>
      <protection/>
    </xf>
    <xf numFmtId="0" fontId="0" fillId="0" borderId="0">
      <alignment/>
      <protection/>
    </xf>
    <xf numFmtId="202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202" fontId="15" fillId="0" borderId="0">
      <alignment/>
      <protection/>
    </xf>
    <xf numFmtId="198" fontId="15" fillId="0" borderId="0">
      <alignment/>
      <protection/>
    </xf>
    <xf numFmtId="0" fontId="15" fillId="0" borderId="0">
      <alignment/>
      <protection/>
    </xf>
    <xf numFmtId="0" fontId="42" fillId="0" borderId="0">
      <alignment/>
      <protection/>
    </xf>
    <xf numFmtId="198" fontId="42" fillId="0" borderId="0">
      <alignment/>
      <protection/>
    </xf>
    <xf numFmtId="198" fontId="42" fillId="0" borderId="0">
      <alignment/>
      <protection/>
    </xf>
    <xf numFmtId="198" fontId="42" fillId="0" borderId="0">
      <alignment/>
      <protection/>
    </xf>
    <xf numFmtId="198" fontId="42" fillId="0" borderId="0">
      <alignment/>
      <protection/>
    </xf>
    <xf numFmtId="198" fontId="42" fillId="0" borderId="0">
      <alignment/>
      <protection/>
    </xf>
    <xf numFmtId="198" fontId="42" fillId="0" borderId="0">
      <alignment/>
      <protection/>
    </xf>
    <xf numFmtId="198" fontId="42" fillId="0" borderId="0">
      <alignment/>
      <protection/>
    </xf>
    <xf numFmtId="198" fontId="42" fillId="0" borderId="0">
      <alignment/>
      <protection/>
    </xf>
    <xf numFmtId="198" fontId="42" fillId="0" borderId="0">
      <alignment/>
      <protection/>
    </xf>
    <xf numFmtId="198" fontId="42" fillId="0" borderId="0">
      <alignment/>
      <protection/>
    </xf>
    <xf numFmtId="198" fontId="42" fillId="0" borderId="0">
      <alignment/>
      <protection/>
    </xf>
    <xf numFmtId="198" fontId="42" fillId="0" borderId="0">
      <alignment/>
      <protection/>
    </xf>
    <xf numFmtId="0" fontId="42" fillId="0" borderId="0">
      <alignment/>
      <protection/>
    </xf>
    <xf numFmtId="202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202" fontId="15" fillId="0" borderId="0">
      <alignment/>
      <protection/>
    </xf>
    <xf numFmtId="0" fontId="15" fillId="0" borderId="0">
      <alignment/>
      <protection/>
    </xf>
    <xf numFmtId="0" fontId="42" fillId="0" borderId="0">
      <alignment/>
      <protection/>
    </xf>
    <xf numFmtId="198" fontId="15" fillId="0" borderId="0">
      <alignment/>
      <protection/>
    </xf>
    <xf numFmtId="0" fontId="0" fillId="0" borderId="0">
      <alignment/>
      <protection/>
    </xf>
    <xf numFmtId="0" fontId="0" fillId="32" borderId="9" applyNumberFormat="0" applyFont="0" applyAlignment="0" applyProtection="0"/>
    <xf numFmtId="0" fontId="9" fillId="0" borderId="0">
      <alignment/>
      <protection/>
    </xf>
    <xf numFmtId="202" fontId="9" fillId="0" borderId="0">
      <alignment/>
      <protection/>
    </xf>
    <xf numFmtId="198" fontId="9" fillId="0" borderId="0">
      <alignment/>
      <protection/>
    </xf>
    <xf numFmtId="0" fontId="11" fillId="0" borderId="0">
      <alignment/>
      <protection/>
    </xf>
    <xf numFmtId="0" fontId="17" fillId="0" borderId="4">
      <alignment/>
      <protection/>
    </xf>
    <xf numFmtId="198" fontId="17" fillId="0" borderId="4">
      <alignment/>
      <protection/>
    </xf>
    <xf numFmtId="202" fontId="17" fillId="0" borderId="4">
      <alignment/>
      <protection/>
    </xf>
    <xf numFmtId="202" fontId="17" fillId="0" borderId="4">
      <alignment/>
      <protection/>
    </xf>
    <xf numFmtId="198" fontId="17" fillId="0" borderId="4">
      <alignment/>
      <protection/>
    </xf>
    <xf numFmtId="0" fontId="55" fillId="27" borderId="10" applyNumberFormat="0" applyAlignment="0" applyProtection="0"/>
    <xf numFmtId="9" fontId="0" fillId="0" borderId="0" applyFont="0" applyFill="0" applyBorder="0" applyAlignment="0" applyProtection="0"/>
    <xf numFmtId="9" fontId="0" fillId="0" borderId="3" applyProtection="0">
      <alignment horizontal="right"/>
    </xf>
    <xf numFmtId="9" fontId="0" fillId="0" borderId="0" applyFont="0" applyFill="0" applyBorder="0" applyAlignment="0" applyProtection="0"/>
    <xf numFmtId="9" fontId="0" fillId="0" borderId="3" applyProtection="0">
      <alignment horizontal="right"/>
    </xf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0" fillId="0" borderId="3" applyProtection="0">
      <alignment horizontal="right"/>
    </xf>
    <xf numFmtId="9" fontId="4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198" fontId="15" fillId="0" borderId="12" applyProtection="0">
      <alignment/>
    </xf>
    <xf numFmtId="202" fontId="15" fillId="0" borderId="12" applyProtection="0">
      <alignment/>
    </xf>
    <xf numFmtId="202" fontId="15" fillId="0" borderId="12" applyProtection="0">
      <alignment/>
    </xf>
    <xf numFmtId="198" fontId="15" fillId="0" borderId="12" applyProtection="0">
      <alignment/>
    </xf>
    <xf numFmtId="0" fontId="58" fillId="0" borderId="0" applyNumberFormat="0" applyFill="0" applyBorder="0" applyAlignment="0" applyProtection="0"/>
  </cellStyleXfs>
  <cellXfs count="5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2" fillId="0" borderId="14" xfId="0" applyFont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4" xfId="0" applyFont="1" applyBorder="1" applyAlignment="1">
      <alignment/>
    </xf>
    <xf numFmtId="3" fontId="0" fillId="0" borderId="13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center"/>
    </xf>
    <xf numFmtId="0" fontId="0" fillId="0" borderId="0" xfId="237">
      <alignment/>
      <protection/>
    </xf>
    <xf numFmtId="0" fontId="1" fillId="0" borderId="0" xfId="237" applyFont="1">
      <alignment/>
      <protection/>
    </xf>
    <xf numFmtId="0" fontId="0" fillId="0" borderId="16" xfId="237" applyBorder="1">
      <alignment/>
      <protection/>
    </xf>
    <xf numFmtId="0" fontId="0" fillId="0" borderId="17" xfId="237" applyBorder="1">
      <alignment/>
      <protection/>
    </xf>
    <xf numFmtId="0" fontId="0" fillId="0" borderId="18" xfId="237" applyBorder="1">
      <alignment/>
      <protection/>
    </xf>
    <xf numFmtId="0" fontId="0" fillId="0" borderId="19" xfId="237" applyBorder="1">
      <alignment/>
      <protection/>
    </xf>
    <xf numFmtId="0" fontId="1" fillId="0" borderId="13" xfId="237" applyFont="1" applyBorder="1" applyAlignment="1">
      <alignment horizontal="center"/>
      <protection/>
    </xf>
    <xf numFmtId="0" fontId="1" fillId="0" borderId="14" xfId="237" applyFont="1" applyBorder="1" applyAlignment="1">
      <alignment horizontal="center"/>
      <protection/>
    </xf>
    <xf numFmtId="0" fontId="1" fillId="0" borderId="0" xfId="237" applyFont="1" applyBorder="1" applyAlignment="1">
      <alignment horizontal="left"/>
      <protection/>
    </xf>
    <xf numFmtId="0" fontId="1" fillId="0" borderId="15" xfId="237" applyFont="1" applyBorder="1" applyAlignment="1">
      <alignment horizontal="center"/>
      <protection/>
    </xf>
    <xf numFmtId="0" fontId="0" fillId="0" borderId="20" xfId="237" applyBorder="1">
      <alignment/>
      <protection/>
    </xf>
    <xf numFmtId="0" fontId="0" fillId="0" borderId="21" xfId="237" applyBorder="1">
      <alignment/>
      <protection/>
    </xf>
    <xf numFmtId="0" fontId="0" fillId="0" borderId="22" xfId="237" applyBorder="1">
      <alignment/>
      <protection/>
    </xf>
    <xf numFmtId="0" fontId="0" fillId="0" borderId="23" xfId="237" applyBorder="1">
      <alignment/>
      <protection/>
    </xf>
    <xf numFmtId="0" fontId="0" fillId="0" borderId="13" xfId="237" applyBorder="1">
      <alignment/>
      <protection/>
    </xf>
    <xf numFmtId="0" fontId="0" fillId="0" borderId="0" xfId="237" applyBorder="1">
      <alignment/>
      <protection/>
    </xf>
    <xf numFmtId="0" fontId="0" fillId="0" borderId="15" xfId="237" applyBorder="1">
      <alignment/>
      <protection/>
    </xf>
    <xf numFmtId="0" fontId="0" fillId="0" borderId="14" xfId="237" applyBorder="1">
      <alignment/>
      <protection/>
    </xf>
    <xf numFmtId="0" fontId="0" fillId="0" borderId="14" xfId="237" applyFont="1" applyBorder="1" applyProtection="1">
      <alignment/>
      <protection locked="0"/>
    </xf>
    <xf numFmtId="0" fontId="0" fillId="0" borderId="13" xfId="237" applyFont="1" applyBorder="1" applyAlignment="1">
      <alignment horizontal="center"/>
      <protection/>
    </xf>
    <xf numFmtId="0" fontId="0" fillId="0" borderId="13" xfId="237" applyFont="1" applyBorder="1" applyProtection="1">
      <alignment/>
      <protection locked="0"/>
    </xf>
    <xf numFmtId="0" fontId="1" fillId="0" borderId="14" xfId="237" applyFont="1" applyBorder="1" applyProtection="1">
      <alignment/>
      <protection locked="0"/>
    </xf>
    <xf numFmtId="0" fontId="0" fillId="0" borderId="0" xfId="237" applyFont="1" applyBorder="1" applyProtection="1">
      <alignment/>
      <protection locked="0"/>
    </xf>
    <xf numFmtId="0" fontId="1" fillId="0" borderId="0" xfId="237" applyFont="1" applyBorder="1" applyProtection="1">
      <alignment/>
      <protection locked="0"/>
    </xf>
    <xf numFmtId="0" fontId="0" fillId="0" borderId="15" xfId="237" applyFont="1" applyBorder="1" applyProtection="1">
      <alignment/>
      <protection locked="0"/>
    </xf>
    <xf numFmtId="0" fontId="0" fillId="0" borderId="13" xfId="237" applyFont="1" applyBorder="1" applyAlignment="1">
      <alignment horizontal="right"/>
      <protection/>
    </xf>
    <xf numFmtId="0" fontId="0" fillId="0" borderId="14" xfId="237" applyFont="1" applyBorder="1">
      <alignment/>
      <protection/>
    </xf>
    <xf numFmtId="0" fontId="0" fillId="0" borderId="0" xfId="237" applyFont="1" applyBorder="1">
      <alignment/>
      <protection/>
    </xf>
    <xf numFmtId="0" fontId="0" fillId="0" borderId="13" xfId="237" applyBorder="1" applyAlignment="1">
      <alignment horizontal="center"/>
      <protection/>
    </xf>
    <xf numFmtId="0" fontId="0" fillId="0" borderId="13" xfId="237" applyFont="1" applyBorder="1" applyAlignment="1" applyProtection="1">
      <alignment horizontal="center"/>
      <protection locked="0"/>
    </xf>
    <xf numFmtId="0" fontId="0" fillId="0" borderId="18" xfId="237" applyBorder="1" applyAlignment="1">
      <alignment horizontal="center"/>
      <protection/>
    </xf>
    <xf numFmtId="0" fontId="0" fillId="0" borderId="0" xfId="237" applyFont="1" applyBorder="1" applyAlignment="1">
      <alignment horizontal="center"/>
      <protection/>
    </xf>
    <xf numFmtId="0" fontId="1" fillId="0" borderId="0" xfId="237" applyFont="1" applyBorder="1">
      <alignment/>
      <protection/>
    </xf>
    <xf numFmtId="185" fontId="0" fillId="0" borderId="0" xfId="237" applyNumberFormat="1" applyFont="1" applyBorder="1">
      <alignment/>
      <protection/>
    </xf>
    <xf numFmtId="4" fontId="0" fillId="0" borderId="0" xfId="237" applyNumberFormat="1" applyFont="1" applyBorder="1">
      <alignment/>
      <protection/>
    </xf>
    <xf numFmtId="0" fontId="0" fillId="0" borderId="0" xfId="237" applyFont="1">
      <alignment/>
      <protection/>
    </xf>
    <xf numFmtId="0" fontId="0" fillId="0" borderId="0" xfId="237" applyFont="1" applyAlignment="1">
      <alignment horizontal="left"/>
      <protection/>
    </xf>
    <xf numFmtId="0" fontId="0" fillId="0" borderId="0" xfId="237" applyFont="1" applyAlignment="1">
      <alignment horizontal="center"/>
      <protection/>
    </xf>
    <xf numFmtId="185" fontId="0" fillId="0" borderId="0" xfId="102" applyNumberFormat="1" applyFont="1" applyAlignment="1">
      <alignment horizontal="right"/>
    </xf>
    <xf numFmtId="0" fontId="0" fillId="0" borderId="0" xfId="237" applyFont="1" applyBorder="1" applyAlignment="1">
      <alignment horizontal="left"/>
      <protection/>
    </xf>
    <xf numFmtId="185" fontId="0" fillId="0" borderId="0" xfId="153" applyNumberFormat="1" applyFont="1" applyBorder="1" applyAlignment="1">
      <alignment horizontal="right"/>
    </xf>
    <xf numFmtId="43" fontId="0" fillId="0" borderId="0" xfId="153" applyNumberFormat="1" applyFont="1" applyBorder="1" applyAlignment="1">
      <alignment horizontal="right"/>
    </xf>
    <xf numFmtId="4" fontId="1" fillId="0" borderId="0" xfId="167" applyNumberFormat="1" applyFont="1" applyBorder="1" applyAlignment="1">
      <alignment horizontal="right"/>
    </xf>
    <xf numFmtId="0" fontId="1" fillId="0" borderId="16" xfId="237" applyFont="1" applyBorder="1" applyAlignment="1">
      <alignment horizontal="left"/>
      <protection/>
    </xf>
    <xf numFmtId="0" fontId="1" fillId="0" borderId="18" xfId="237" applyFont="1" applyBorder="1" applyAlignment="1">
      <alignment horizontal="left"/>
      <protection/>
    </xf>
    <xf numFmtId="0" fontId="1" fillId="0" borderId="16" xfId="237" applyFont="1" applyBorder="1" applyAlignment="1">
      <alignment horizontal="center"/>
      <protection/>
    </xf>
    <xf numFmtId="185" fontId="1" fillId="0" borderId="16" xfId="153" applyNumberFormat="1" applyFont="1" applyBorder="1" applyAlignment="1">
      <alignment horizontal="right"/>
    </xf>
    <xf numFmtId="43" fontId="1" fillId="0" borderId="16" xfId="153" applyNumberFormat="1" applyFont="1" applyBorder="1" applyAlignment="1">
      <alignment horizontal="right"/>
    </xf>
    <xf numFmtId="4" fontId="1" fillId="0" borderId="16" xfId="167" applyNumberFormat="1" applyFont="1" applyBorder="1" applyAlignment="1">
      <alignment horizontal="centerContinuous"/>
    </xf>
    <xf numFmtId="0" fontId="1" fillId="0" borderId="13" xfId="237" applyFont="1" applyBorder="1" applyAlignment="1">
      <alignment horizontal="left"/>
      <protection/>
    </xf>
    <xf numFmtId="185" fontId="1" fillId="0" borderId="13" xfId="102" applyNumberFormat="1" applyFont="1" applyBorder="1" applyAlignment="1">
      <alignment horizontal="center"/>
    </xf>
    <xf numFmtId="43" fontId="1" fillId="0" borderId="13" xfId="153" applyNumberFormat="1" applyFont="1" applyBorder="1" applyAlignment="1">
      <alignment horizontal="center"/>
    </xf>
    <xf numFmtId="4" fontId="1" fillId="0" borderId="13" xfId="167" applyNumberFormat="1" applyFont="1" applyBorder="1" applyAlignment="1">
      <alignment horizontal="centerContinuous"/>
    </xf>
    <xf numFmtId="0" fontId="1" fillId="0" borderId="20" xfId="237" applyFont="1" applyBorder="1" applyAlignment="1">
      <alignment horizontal="left"/>
      <protection/>
    </xf>
    <xf numFmtId="0" fontId="1" fillId="0" borderId="22" xfId="237" applyFont="1" applyBorder="1" applyAlignment="1">
      <alignment horizontal="left"/>
      <protection/>
    </xf>
    <xf numFmtId="0" fontId="1" fillId="0" borderId="20" xfId="237" applyFont="1" applyBorder="1" applyAlignment="1">
      <alignment horizontal="center"/>
      <protection/>
    </xf>
    <xf numFmtId="185" fontId="1" fillId="0" borderId="20" xfId="102" applyNumberFormat="1" applyFont="1" applyBorder="1" applyAlignment="1">
      <alignment horizontal="center"/>
    </xf>
    <xf numFmtId="43" fontId="1" fillId="0" borderId="20" xfId="153" applyNumberFormat="1" applyFont="1" applyBorder="1" applyAlignment="1">
      <alignment horizontal="right"/>
    </xf>
    <xf numFmtId="4" fontId="1" fillId="0" borderId="20" xfId="167" applyNumberFormat="1" applyFont="1" applyBorder="1" applyAlignment="1">
      <alignment/>
    </xf>
    <xf numFmtId="0" fontId="0" fillId="0" borderId="13" xfId="237" applyFont="1" applyBorder="1" applyAlignment="1">
      <alignment horizontal="left"/>
      <protection/>
    </xf>
    <xf numFmtId="185" fontId="0" fillId="0" borderId="13" xfId="153" applyNumberFormat="1" applyFont="1" applyBorder="1" applyAlignment="1">
      <alignment horizontal="right"/>
    </xf>
    <xf numFmtId="43" fontId="0" fillId="0" borderId="13" xfId="153" applyNumberFormat="1" applyFont="1" applyBorder="1" applyAlignment="1">
      <alignment horizontal="right"/>
    </xf>
    <xf numFmtId="4" fontId="0" fillId="0" borderId="13" xfId="167" applyNumberFormat="1" applyFont="1" applyBorder="1" applyAlignment="1">
      <alignment/>
    </xf>
    <xf numFmtId="0" fontId="2" fillId="0" borderId="0" xfId="287" applyFont="1" applyBorder="1" applyAlignment="1">
      <alignment horizontal="left"/>
      <protection/>
    </xf>
    <xf numFmtId="0" fontId="10" fillId="0" borderId="0" xfId="237" applyFont="1" applyBorder="1" applyAlignment="1">
      <alignment horizontal="left"/>
      <protection/>
    </xf>
    <xf numFmtId="185" fontId="0" fillId="0" borderId="13" xfId="237" applyNumberFormat="1" applyFont="1" applyBorder="1" applyAlignment="1">
      <alignment horizontal="right"/>
      <protection/>
    </xf>
    <xf numFmtId="185" fontId="0" fillId="0" borderId="13" xfId="167" applyNumberFormat="1" applyFont="1" applyBorder="1" applyAlignment="1">
      <alignment horizontal="right"/>
    </xf>
    <xf numFmtId="43" fontId="0" fillId="0" borderId="13" xfId="153" applyNumberFormat="1" applyFont="1" applyFill="1" applyBorder="1" applyAlignment="1">
      <alignment horizontal="right"/>
    </xf>
    <xf numFmtId="0" fontId="0" fillId="0" borderId="0" xfId="237" applyFont="1" applyBorder="1" applyAlignment="1" quotePrefix="1">
      <alignment horizontal="left"/>
      <protection/>
    </xf>
    <xf numFmtId="0" fontId="0" fillId="0" borderId="18" xfId="237" applyFont="1" applyBorder="1" applyAlignment="1">
      <alignment horizontal="left"/>
      <protection/>
    </xf>
    <xf numFmtId="0" fontId="0" fillId="0" borderId="18" xfId="237" applyFont="1" applyBorder="1" applyAlignment="1">
      <alignment horizontal="center"/>
      <protection/>
    </xf>
    <xf numFmtId="185" fontId="0" fillId="0" borderId="18" xfId="153" applyNumberFormat="1" applyFont="1" applyBorder="1" applyAlignment="1">
      <alignment horizontal="right"/>
    </xf>
    <xf numFmtId="43" fontId="0" fillId="0" borderId="18" xfId="153" applyNumberFormat="1" applyFont="1" applyBorder="1" applyAlignment="1">
      <alignment horizontal="right"/>
    </xf>
    <xf numFmtId="4" fontId="0" fillId="0" borderId="16" xfId="167" applyNumberFormat="1" applyFont="1" applyBorder="1" applyAlignment="1" applyProtection="1">
      <alignment horizontal="right"/>
      <protection locked="0"/>
    </xf>
    <xf numFmtId="4" fontId="0" fillId="0" borderId="13" xfId="167" applyNumberFormat="1" applyFont="1" applyBorder="1" applyAlignment="1" applyProtection="1">
      <alignment horizontal="right"/>
      <protection locked="0"/>
    </xf>
    <xf numFmtId="0" fontId="0" fillId="0" borderId="20" xfId="237" applyFont="1" applyBorder="1" applyAlignment="1">
      <alignment horizontal="left"/>
      <protection/>
    </xf>
    <xf numFmtId="0" fontId="0" fillId="0" borderId="22" xfId="237" applyFont="1" applyBorder="1" applyAlignment="1">
      <alignment horizontal="left"/>
      <protection/>
    </xf>
    <xf numFmtId="0" fontId="0" fillId="0" borderId="22" xfId="237" applyFont="1" applyBorder="1" applyAlignment="1">
      <alignment horizontal="center"/>
      <protection/>
    </xf>
    <xf numFmtId="185" fontId="0" fillId="0" borderId="22" xfId="153" applyNumberFormat="1" applyFont="1" applyBorder="1" applyAlignment="1">
      <alignment horizontal="right"/>
    </xf>
    <xf numFmtId="43" fontId="0" fillId="0" borderId="22" xfId="153" applyNumberFormat="1" applyFont="1" applyBorder="1" applyAlignment="1">
      <alignment horizontal="right"/>
    </xf>
    <xf numFmtId="4" fontId="0" fillId="0" borderId="20" xfId="167" applyNumberFormat="1" applyFont="1" applyBorder="1" applyAlignment="1">
      <alignment/>
    </xf>
    <xf numFmtId="4" fontId="0" fillId="0" borderId="0" xfId="167" applyNumberFormat="1" applyFont="1" applyBorder="1" applyAlignment="1">
      <alignment/>
    </xf>
    <xf numFmtId="185" fontId="1" fillId="0" borderId="13" xfId="153" applyNumberFormat="1" applyFont="1" applyBorder="1" applyAlignment="1">
      <alignment horizontal="center"/>
    </xf>
    <xf numFmtId="185" fontId="1" fillId="0" borderId="20" xfId="153" applyNumberFormat="1" applyFont="1" applyBorder="1" applyAlignment="1">
      <alignment horizontal="center"/>
    </xf>
    <xf numFmtId="43" fontId="1" fillId="0" borderId="20" xfId="153" applyNumberFormat="1" applyFont="1" applyBorder="1" applyAlignment="1">
      <alignment horizontal="center"/>
    </xf>
    <xf numFmtId="185" fontId="0" fillId="0" borderId="0" xfId="237" applyNumberFormat="1" applyFont="1">
      <alignment/>
      <protection/>
    </xf>
    <xf numFmtId="4" fontId="0" fillId="0" borderId="0" xfId="237" applyNumberFormat="1" applyFont="1">
      <alignment/>
      <protection/>
    </xf>
    <xf numFmtId="185" fontId="0" fillId="0" borderId="0" xfId="109" applyNumberFormat="1" applyFont="1" applyAlignment="1">
      <alignment horizontal="right"/>
    </xf>
    <xf numFmtId="0" fontId="1" fillId="0" borderId="18" xfId="237" applyFont="1" applyBorder="1" applyAlignment="1">
      <alignment/>
      <protection/>
    </xf>
    <xf numFmtId="185" fontId="1" fillId="0" borderId="16" xfId="154" applyNumberFormat="1" applyFont="1" applyBorder="1" applyAlignment="1">
      <alignment horizontal="right"/>
    </xf>
    <xf numFmtId="43" fontId="1" fillId="0" borderId="16" xfId="154" applyNumberFormat="1" applyFont="1" applyBorder="1" applyAlignment="1">
      <alignment horizontal="right"/>
    </xf>
    <xf numFmtId="0" fontId="1" fillId="0" borderId="0" xfId="237" applyFont="1" applyBorder="1" applyAlignment="1">
      <alignment/>
      <protection/>
    </xf>
    <xf numFmtId="185" fontId="1" fillId="0" borderId="13" xfId="109" applyNumberFormat="1" applyFont="1" applyBorder="1" applyAlignment="1">
      <alignment horizontal="center"/>
    </xf>
    <xf numFmtId="43" fontId="1" fillId="0" borderId="13" xfId="154" applyNumberFormat="1" applyFont="1" applyBorder="1" applyAlignment="1">
      <alignment horizontal="center"/>
    </xf>
    <xf numFmtId="0" fontId="1" fillId="0" borderId="22" xfId="237" applyFont="1" applyBorder="1" applyAlignment="1">
      <alignment/>
      <protection/>
    </xf>
    <xf numFmtId="185" fontId="1" fillId="0" borderId="20" xfId="109" applyNumberFormat="1" applyFont="1" applyBorder="1" applyAlignment="1">
      <alignment horizontal="center"/>
    </xf>
    <xf numFmtId="43" fontId="1" fillId="0" borderId="20" xfId="154" applyNumberFormat="1" applyFont="1" applyBorder="1" applyAlignment="1">
      <alignment horizontal="right"/>
    </xf>
    <xf numFmtId="0" fontId="0" fillId="0" borderId="0" xfId="237" applyFont="1" applyBorder="1" applyAlignment="1">
      <alignment/>
      <protection/>
    </xf>
    <xf numFmtId="185" fontId="0" fillId="0" borderId="13" xfId="154" applyNumberFormat="1" applyFont="1" applyBorder="1" applyAlignment="1">
      <alignment horizontal="right"/>
    </xf>
    <xf numFmtId="43" fontId="0" fillId="0" borderId="13" xfId="154" applyNumberFormat="1" applyFont="1" applyBorder="1" applyAlignment="1">
      <alignment horizontal="right"/>
    </xf>
    <xf numFmtId="0" fontId="2" fillId="0" borderId="0" xfId="287" applyFont="1" applyBorder="1" applyAlignment="1">
      <alignment/>
      <protection/>
    </xf>
    <xf numFmtId="0" fontId="10" fillId="0" borderId="0" xfId="290" applyFont="1" applyBorder="1" applyAlignment="1">
      <alignment/>
      <protection/>
    </xf>
    <xf numFmtId="190" fontId="0" fillId="0" borderId="13" xfId="167" applyNumberFormat="1" applyFont="1" applyBorder="1" applyAlignment="1">
      <alignment horizontal="right"/>
    </xf>
    <xf numFmtId="0" fontId="0" fillId="0" borderId="18" xfId="237" applyFont="1" applyBorder="1" applyAlignment="1">
      <alignment/>
      <protection/>
    </xf>
    <xf numFmtId="185" fontId="0" fillId="0" borderId="18" xfId="154" applyNumberFormat="1" applyFont="1" applyBorder="1" applyAlignment="1">
      <alignment horizontal="right"/>
    </xf>
    <xf numFmtId="43" fontId="0" fillId="0" borderId="18" xfId="154" applyNumberFormat="1" applyFont="1" applyBorder="1" applyAlignment="1">
      <alignment horizontal="right"/>
    </xf>
    <xf numFmtId="185" fontId="0" fillId="0" borderId="0" xfId="154" applyNumberFormat="1" applyFont="1" applyBorder="1" applyAlignment="1">
      <alignment horizontal="right"/>
    </xf>
    <xf numFmtId="43" fontId="0" fillId="0" borderId="0" xfId="154" applyNumberFormat="1" applyFont="1" applyBorder="1" applyAlignment="1">
      <alignment horizontal="right"/>
    </xf>
    <xf numFmtId="0" fontId="0" fillId="0" borderId="22" xfId="237" applyFont="1" applyBorder="1" applyAlignment="1">
      <alignment/>
      <protection/>
    </xf>
    <xf numFmtId="185" fontId="0" fillId="0" borderId="22" xfId="154" applyNumberFormat="1" applyFont="1" applyBorder="1" applyAlignment="1">
      <alignment horizontal="right"/>
    </xf>
    <xf numFmtId="43" fontId="0" fillId="0" borderId="22" xfId="154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191" fontId="8" fillId="0" borderId="13" xfId="0" applyNumberFormat="1" applyFont="1" applyBorder="1" applyAlignment="1" applyProtection="1">
      <alignment horizontal="center"/>
      <protection locked="0"/>
    </xf>
    <xf numFmtId="3" fontId="0" fillId="0" borderId="13" xfId="0" applyNumberFormat="1" applyFont="1" applyBorder="1" applyAlignment="1" applyProtection="1">
      <alignment horizontal="center"/>
      <protection locked="0"/>
    </xf>
    <xf numFmtId="3" fontId="0" fillId="0" borderId="0" xfId="0" applyNumberFormat="1" applyAlignment="1">
      <alignment/>
    </xf>
    <xf numFmtId="0" fontId="8" fillId="0" borderId="15" xfId="0" applyFont="1" applyBorder="1" applyAlignment="1">
      <alignment vertical="top" wrapText="1"/>
    </xf>
    <xf numFmtId="0" fontId="0" fillId="0" borderId="16" xfId="0" applyBorder="1" applyAlignment="1">
      <alignment horizontal="center"/>
    </xf>
    <xf numFmtId="0" fontId="1" fillId="0" borderId="0" xfId="237" applyFont="1" applyAlignment="1">
      <alignment horizontal="center"/>
      <protection/>
    </xf>
    <xf numFmtId="4" fontId="0" fillId="0" borderId="13" xfId="167" applyNumberFormat="1" applyFont="1" applyBorder="1" applyAlignment="1">
      <alignment horizontal="right"/>
    </xf>
    <xf numFmtId="0" fontId="0" fillId="0" borderId="14" xfId="237" applyFont="1" applyBorder="1" applyAlignment="1">
      <alignment horizontal="left"/>
      <protection/>
    </xf>
    <xf numFmtId="0" fontId="1" fillId="0" borderId="14" xfId="237" applyFont="1" applyBorder="1" applyAlignment="1">
      <alignment horizontal="left"/>
      <protection/>
    </xf>
    <xf numFmtId="0" fontId="1" fillId="0" borderId="13" xfId="237" applyFont="1" applyBorder="1" applyAlignment="1" applyProtection="1">
      <alignment horizontal="left"/>
      <protection locked="0"/>
    </xf>
    <xf numFmtId="0" fontId="1" fillId="0" borderId="20" xfId="237" applyFont="1" applyBorder="1">
      <alignment/>
      <protection/>
    </xf>
    <xf numFmtId="0" fontId="1" fillId="0" borderId="2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237" applyFont="1" applyAlignment="1">
      <alignment horizontal="left"/>
      <protection/>
    </xf>
    <xf numFmtId="0" fontId="1" fillId="0" borderId="14" xfId="237" applyFont="1" applyBorder="1">
      <alignment/>
      <protection/>
    </xf>
    <xf numFmtId="0" fontId="0" fillId="0" borderId="0" xfId="237" applyAlignment="1">
      <alignment horizontal="center"/>
      <protection/>
    </xf>
    <xf numFmtId="1" fontId="1" fillId="0" borderId="0" xfId="237" applyNumberFormat="1" applyFont="1" applyAlignment="1">
      <alignment horizontal="left"/>
      <protection/>
    </xf>
    <xf numFmtId="0" fontId="0" fillId="0" borderId="16" xfId="237" applyBorder="1" applyAlignment="1">
      <alignment horizontal="center"/>
      <protection/>
    </xf>
    <xf numFmtId="0" fontId="0" fillId="0" borderId="20" xfId="237" applyBorder="1" applyAlignment="1">
      <alignment horizontal="center"/>
      <protection/>
    </xf>
    <xf numFmtId="0" fontId="0" fillId="0" borderId="0" xfId="237" applyBorder="1" applyAlignment="1">
      <alignment horizontal="center"/>
      <protection/>
    </xf>
    <xf numFmtId="0" fontId="0" fillId="0" borderId="22" xfId="237" applyBorder="1" applyAlignment="1">
      <alignment horizontal="center"/>
      <protection/>
    </xf>
    <xf numFmtId="3" fontId="0" fillId="0" borderId="13" xfId="0" applyNumberFormat="1" applyFont="1" applyBorder="1" applyAlignment="1">
      <alignment horizontal="center"/>
    </xf>
    <xf numFmtId="2" fontId="0" fillId="0" borderId="13" xfId="237" applyNumberFormat="1" applyBorder="1" applyAlignment="1">
      <alignment horizontal="center"/>
      <protection/>
    </xf>
    <xf numFmtId="1" fontId="0" fillId="0" borderId="13" xfId="237" applyNumberFormat="1" applyBorder="1" applyAlignment="1">
      <alignment horizontal="center"/>
      <protection/>
    </xf>
    <xf numFmtId="178" fontId="0" fillId="0" borderId="13" xfId="192" applyFont="1" applyBorder="1" applyAlignment="1">
      <alignment/>
    </xf>
    <xf numFmtId="0" fontId="59" fillId="0" borderId="13" xfId="0" applyFont="1" applyFill="1" applyBorder="1" applyAlignment="1">
      <alignment horizontal="center"/>
    </xf>
    <xf numFmtId="3" fontId="59" fillId="0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44" fontId="0" fillId="0" borderId="0" xfId="0" applyNumberFormat="1" applyAlignment="1">
      <alignment/>
    </xf>
    <xf numFmtId="178" fontId="0" fillId="0" borderId="0" xfId="192" applyFont="1" applyBorder="1" applyAlignment="1">
      <alignment horizontal="left"/>
    </xf>
    <xf numFmtId="0" fontId="12" fillId="0" borderId="24" xfId="0" applyFont="1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1" fontId="1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0" fillId="0" borderId="24" xfId="0" applyFont="1" applyBorder="1" applyAlignment="1" applyProtection="1">
      <alignment/>
      <protection locked="0"/>
    </xf>
    <xf numFmtId="0" fontId="0" fillId="0" borderId="24" xfId="0" applyFont="1" applyBorder="1" applyAlignment="1">
      <alignment horizontal="left"/>
    </xf>
    <xf numFmtId="3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right"/>
    </xf>
    <xf numFmtId="178" fontId="0" fillId="0" borderId="24" xfId="192" applyFont="1" applyBorder="1" applyAlignment="1">
      <alignment horizontal="left"/>
    </xf>
    <xf numFmtId="178" fontId="0" fillId="0" borderId="25" xfId="192" applyFont="1" applyBorder="1" applyAlignment="1">
      <alignment horizontal="left"/>
    </xf>
    <xf numFmtId="178" fontId="0" fillId="0" borderId="26" xfId="192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0" fontId="1" fillId="0" borderId="31" xfId="0" applyFont="1" applyBorder="1" applyAlignment="1">
      <alignment horizontal="right"/>
    </xf>
    <xf numFmtId="0" fontId="0" fillId="0" borderId="32" xfId="0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78" fontId="0" fillId="0" borderId="0" xfId="192" applyFont="1" applyAlignment="1">
      <alignment/>
    </xf>
    <xf numFmtId="9" fontId="0" fillId="0" borderId="13" xfId="237" applyNumberFormat="1" applyBorder="1" applyAlignment="1">
      <alignment horizontal="center"/>
      <protection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Font="1" applyFill="1" applyBorder="1" applyAlignment="1" applyProtection="1">
      <alignment horizontal="center"/>
      <protection locked="0"/>
    </xf>
    <xf numFmtId="3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1" fontId="59" fillId="0" borderId="13" xfId="49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" fillId="0" borderId="13" xfId="0" applyFont="1" applyBorder="1" applyAlignment="1">
      <alignment/>
    </xf>
    <xf numFmtId="0" fontId="1" fillId="0" borderId="37" xfId="0" applyFont="1" applyBorder="1" applyAlignment="1">
      <alignment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9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/>
    </xf>
    <xf numFmtId="0" fontId="0" fillId="0" borderId="40" xfId="0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0" borderId="42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0" fontId="0" fillId="0" borderId="15" xfId="0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45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 wrapText="1"/>
    </xf>
    <xf numFmtId="208" fontId="0" fillId="0" borderId="13" xfId="0" applyNumberFormat="1" applyBorder="1" applyAlignment="1">
      <alignment/>
    </xf>
    <xf numFmtId="208" fontId="0" fillId="0" borderId="0" xfId="237" applyNumberFormat="1">
      <alignment/>
      <protection/>
    </xf>
    <xf numFmtId="208" fontId="0" fillId="0" borderId="16" xfId="237" applyNumberFormat="1" applyBorder="1">
      <alignment/>
      <protection/>
    </xf>
    <xf numFmtId="208" fontId="1" fillId="0" borderId="13" xfId="237" applyNumberFormat="1" applyFont="1" applyBorder="1" applyAlignment="1">
      <alignment horizontal="center"/>
      <protection/>
    </xf>
    <xf numFmtId="208" fontId="0" fillId="0" borderId="20" xfId="237" applyNumberFormat="1" applyBorder="1">
      <alignment/>
      <protection/>
    </xf>
    <xf numFmtId="208" fontId="0" fillId="0" borderId="13" xfId="237" applyNumberFormat="1" applyBorder="1">
      <alignment/>
      <protection/>
    </xf>
    <xf numFmtId="208" fontId="0" fillId="0" borderId="13" xfId="192" applyNumberFormat="1" applyFont="1" applyBorder="1" applyAlignment="1">
      <alignment/>
    </xf>
    <xf numFmtId="208" fontId="0" fillId="0" borderId="13" xfId="237" applyNumberFormat="1" applyBorder="1" applyAlignment="1">
      <alignment horizontal="center"/>
      <protection/>
    </xf>
    <xf numFmtId="208" fontId="0" fillId="0" borderId="18" xfId="237" applyNumberFormat="1" applyBorder="1" applyAlignment="1">
      <alignment horizontal="center"/>
      <protection/>
    </xf>
    <xf numFmtId="208" fontId="59" fillId="0" borderId="13" xfId="49" applyNumberFormat="1" applyFont="1" applyFill="1" applyBorder="1" applyAlignment="1">
      <alignment horizontal="center"/>
    </xf>
    <xf numFmtId="208" fontId="0" fillId="0" borderId="13" xfId="0" applyNumberFormat="1" applyFont="1" applyFill="1" applyBorder="1" applyAlignment="1">
      <alignment/>
    </xf>
    <xf numFmtId="208" fontId="0" fillId="0" borderId="13" xfId="0" applyNumberFormat="1" applyFill="1" applyBorder="1" applyAlignment="1">
      <alignment/>
    </xf>
    <xf numFmtId="208" fontId="0" fillId="0" borderId="13" xfId="42" applyNumberFormat="1" applyFont="1" applyBorder="1" applyAlignment="1">
      <alignment/>
    </xf>
    <xf numFmtId="0" fontId="1" fillId="0" borderId="0" xfId="0" applyFont="1" applyAlignment="1">
      <alignment horizontal="right"/>
    </xf>
    <xf numFmtId="9" fontId="0" fillId="0" borderId="0" xfId="297" applyFont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208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left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208" fontId="0" fillId="0" borderId="16" xfId="0" applyNumberForma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208" fontId="1" fillId="0" borderId="13" xfId="0" applyNumberFormat="1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208" fontId="0" fillId="0" borderId="20" xfId="0" applyNumberFormat="1" applyFill="1" applyBorder="1" applyAlignment="1">
      <alignment/>
    </xf>
    <xf numFmtId="0" fontId="2" fillId="0" borderId="47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 applyProtection="1">
      <alignment/>
      <protection locked="0"/>
    </xf>
    <xf numFmtId="0" fontId="1" fillId="0" borderId="47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48" xfId="0" applyFont="1" applyFill="1" applyBorder="1" applyAlignment="1" applyProtection="1">
      <alignment/>
      <protection locked="0"/>
    </xf>
    <xf numFmtId="0" fontId="0" fillId="0" borderId="47" xfId="0" applyFont="1" applyFill="1" applyBorder="1" applyAlignment="1" applyProtection="1">
      <alignment/>
      <protection locked="0"/>
    </xf>
    <xf numFmtId="0" fontId="0" fillId="0" borderId="48" xfId="0" applyFont="1" applyFill="1" applyBorder="1" applyAlignment="1" applyProtection="1">
      <alignment/>
      <protection locked="0"/>
    </xf>
    <xf numFmtId="171" fontId="0" fillId="0" borderId="13" xfId="49" applyFont="1" applyFill="1" applyBorder="1" applyAlignment="1">
      <alignment horizontal="center" vertical="center"/>
    </xf>
    <xf numFmtId="0" fontId="1" fillId="0" borderId="13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208" fontId="0" fillId="0" borderId="13" xfId="192" applyNumberFormat="1" applyFont="1" applyFill="1" applyBorder="1" applyAlignment="1">
      <alignment/>
    </xf>
    <xf numFmtId="44" fontId="0" fillId="0" borderId="0" xfId="0" applyNumberFormat="1" applyFill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178" fontId="0" fillId="0" borderId="13" xfId="192" applyFont="1" applyBorder="1" applyAlignment="1">
      <alignment/>
    </xf>
    <xf numFmtId="178" fontId="0" fillId="0" borderId="13" xfId="192" applyFont="1" applyBorder="1" applyAlignment="1">
      <alignment horizontal="right"/>
    </xf>
    <xf numFmtId="178" fontId="0" fillId="0" borderId="13" xfId="192" applyFont="1" applyFill="1" applyBorder="1" applyAlignment="1">
      <alignment/>
    </xf>
    <xf numFmtId="0" fontId="0" fillId="0" borderId="13" xfId="0" applyBorder="1" applyAlignment="1">
      <alignment horizontal="right"/>
    </xf>
    <xf numFmtId="0" fontId="8" fillId="0" borderId="0" xfId="0" applyFont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Alignment="1" applyProtection="1">
      <alignment/>
      <protection locked="0"/>
    </xf>
    <xf numFmtId="178" fontId="0" fillId="0" borderId="13" xfId="198" applyFont="1" applyBorder="1" applyAlignment="1">
      <alignment/>
    </xf>
    <xf numFmtId="185" fontId="0" fillId="0" borderId="0" xfId="237" applyNumberFormat="1">
      <alignment/>
      <protection/>
    </xf>
    <xf numFmtId="4" fontId="0" fillId="0" borderId="0" xfId="237" applyNumberFormat="1">
      <alignment/>
      <protection/>
    </xf>
    <xf numFmtId="0" fontId="0" fillId="0" borderId="0" xfId="237" applyAlignment="1">
      <alignment horizontal="left"/>
      <protection/>
    </xf>
    <xf numFmtId="185" fontId="0" fillId="0" borderId="0" xfId="112" applyNumberFormat="1" applyFont="1" applyAlignment="1">
      <alignment horizontal="right"/>
    </xf>
    <xf numFmtId="3" fontId="1" fillId="0" borderId="0" xfId="167" applyFont="1" applyAlignment="1">
      <alignment/>
    </xf>
    <xf numFmtId="3" fontId="1" fillId="0" borderId="0" xfId="167" applyFont="1" applyAlignment="1">
      <alignment horizontal="right"/>
    </xf>
    <xf numFmtId="0" fontId="1" fillId="0" borderId="18" xfId="237" applyFont="1" applyBorder="1">
      <alignment/>
      <protection/>
    </xf>
    <xf numFmtId="185" fontId="1" fillId="0" borderId="16" xfId="155" applyNumberFormat="1" applyFont="1" applyBorder="1" applyAlignment="1">
      <alignment horizontal="right"/>
    </xf>
    <xf numFmtId="43" fontId="1" fillId="0" borderId="16" xfId="155" applyNumberFormat="1" applyFont="1" applyBorder="1" applyAlignment="1">
      <alignment horizontal="right"/>
    </xf>
    <xf numFmtId="185" fontId="1" fillId="0" borderId="13" xfId="112" applyNumberFormat="1" applyFont="1" applyBorder="1" applyAlignment="1">
      <alignment horizontal="center"/>
    </xf>
    <xf numFmtId="43" fontId="1" fillId="0" borderId="13" xfId="155" applyNumberFormat="1" applyFont="1" applyBorder="1" applyAlignment="1">
      <alignment horizontal="center"/>
    </xf>
    <xf numFmtId="0" fontId="1" fillId="0" borderId="22" xfId="237" applyFont="1" applyBorder="1">
      <alignment/>
      <protection/>
    </xf>
    <xf numFmtId="185" fontId="1" fillId="0" borderId="20" xfId="112" applyNumberFormat="1" applyFont="1" applyBorder="1" applyAlignment="1">
      <alignment horizontal="center"/>
    </xf>
    <xf numFmtId="43" fontId="1" fillId="0" borderId="20" xfId="155" applyNumberFormat="1" applyFont="1" applyBorder="1" applyAlignment="1">
      <alignment horizontal="right"/>
    </xf>
    <xf numFmtId="0" fontId="0" fillId="0" borderId="13" xfId="237" applyBorder="1" applyAlignment="1">
      <alignment horizontal="left"/>
      <protection/>
    </xf>
    <xf numFmtId="185" fontId="0" fillId="0" borderId="13" xfId="155" applyNumberFormat="1" applyFont="1" applyBorder="1" applyAlignment="1">
      <alignment horizontal="right"/>
    </xf>
    <xf numFmtId="43" fontId="0" fillId="0" borderId="13" xfId="155" applyNumberFormat="1" applyFont="1" applyBorder="1" applyAlignment="1">
      <alignment horizontal="right"/>
    </xf>
    <xf numFmtId="0" fontId="2" fillId="0" borderId="0" xfId="237" applyFont="1">
      <alignment/>
      <protection/>
    </xf>
    <xf numFmtId="2" fontId="0" fillId="0" borderId="13" xfId="305" applyNumberFormat="1" applyFont="1" applyBorder="1" applyAlignment="1">
      <alignment horizontal="center"/>
    </xf>
    <xf numFmtId="178" fontId="0" fillId="0" borderId="13" xfId="198" applyFont="1" applyBorder="1" applyAlignment="1">
      <alignment horizontal="right"/>
    </xf>
    <xf numFmtId="178" fontId="0" fillId="0" borderId="13" xfId="198" applyFont="1" applyBorder="1" applyAlignment="1">
      <alignment/>
    </xf>
    <xf numFmtId="185" fontId="0" fillId="0" borderId="13" xfId="155" applyNumberFormat="1" applyFont="1" applyBorder="1" applyAlignment="1">
      <alignment horizontal="center"/>
    </xf>
    <xf numFmtId="9" fontId="0" fillId="0" borderId="13" xfId="305" applyFont="1" applyBorder="1" applyAlignment="1">
      <alignment horizontal="center"/>
    </xf>
    <xf numFmtId="178" fontId="0" fillId="0" borderId="13" xfId="305" applyNumberFormat="1" applyFont="1" applyBorder="1" applyAlignment="1">
      <alignment horizontal="right"/>
    </xf>
    <xf numFmtId="185" fontId="0" fillId="0" borderId="13" xfId="237" applyNumberFormat="1" applyBorder="1" applyAlignment="1">
      <alignment horizontal="right"/>
      <protection/>
    </xf>
    <xf numFmtId="0" fontId="0" fillId="0" borderId="13" xfId="237" applyBorder="1" applyAlignment="1">
      <alignment horizontal="right"/>
      <protection/>
    </xf>
    <xf numFmtId="0" fontId="0" fillId="0" borderId="0" xfId="237" applyAlignment="1">
      <alignment horizontal="right"/>
      <protection/>
    </xf>
    <xf numFmtId="0" fontId="0" fillId="0" borderId="0" xfId="237" quotePrefix="1">
      <alignment/>
      <protection/>
    </xf>
    <xf numFmtId="0" fontId="0" fillId="0" borderId="16" xfId="237" applyBorder="1" applyAlignment="1">
      <alignment horizontal="left"/>
      <protection/>
    </xf>
    <xf numFmtId="0" fontId="0" fillId="0" borderId="18" xfId="237" applyBorder="1" applyAlignment="1">
      <alignment horizontal="left"/>
      <protection/>
    </xf>
    <xf numFmtId="185" fontId="0" fillId="0" borderId="18" xfId="155" applyNumberFormat="1" applyFont="1" applyBorder="1" applyAlignment="1">
      <alignment horizontal="right"/>
    </xf>
    <xf numFmtId="43" fontId="0" fillId="0" borderId="18" xfId="155" applyNumberFormat="1" applyFont="1" applyBorder="1" applyAlignment="1">
      <alignment horizontal="right"/>
    </xf>
    <xf numFmtId="3" fontId="1" fillId="0" borderId="13" xfId="237" applyNumberFormat="1" applyFont="1" applyBorder="1" applyAlignment="1">
      <alignment horizontal="left"/>
      <protection/>
    </xf>
    <xf numFmtId="185" fontId="1" fillId="0" borderId="0" xfId="155" applyNumberFormat="1" applyFont="1" applyBorder="1" applyAlignment="1">
      <alignment horizontal="right"/>
    </xf>
    <xf numFmtId="43" fontId="1" fillId="0" borderId="0" xfId="155" applyNumberFormat="1" applyFont="1" applyBorder="1" applyAlignment="1">
      <alignment horizontal="right"/>
    </xf>
    <xf numFmtId="0" fontId="0" fillId="0" borderId="20" xfId="237" applyBorder="1" applyAlignment="1">
      <alignment horizontal="left"/>
      <protection/>
    </xf>
    <xf numFmtId="0" fontId="0" fillId="0" borderId="22" xfId="237" applyBorder="1" applyAlignment="1">
      <alignment horizontal="left"/>
      <protection/>
    </xf>
    <xf numFmtId="185" fontId="0" fillId="0" borderId="22" xfId="155" applyNumberFormat="1" applyFont="1" applyBorder="1" applyAlignment="1">
      <alignment horizontal="right"/>
    </xf>
    <xf numFmtId="43" fontId="0" fillId="0" borderId="22" xfId="155" applyNumberFormat="1" applyFont="1" applyBorder="1" applyAlignment="1">
      <alignment horizontal="right"/>
    </xf>
    <xf numFmtId="178" fontId="0" fillId="0" borderId="13" xfId="198" applyFont="1" applyBorder="1" applyAlignment="1">
      <alignment horizontal="center" vertical="center"/>
    </xf>
    <xf numFmtId="1" fontId="8" fillId="0" borderId="13" xfId="0" applyNumberFormat="1" applyFont="1" applyBorder="1" applyAlignment="1" applyProtection="1">
      <alignment horizontal="center"/>
      <protection locked="0"/>
    </xf>
    <xf numFmtId="9" fontId="0" fillId="0" borderId="13" xfId="305" applyFont="1" applyBorder="1" applyAlignment="1">
      <alignment horizontal="center"/>
    </xf>
    <xf numFmtId="178" fontId="0" fillId="0" borderId="13" xfId="305" applyNumberFormat="1" applyFont="1" applyBorder="1" applyAlignment="1">
      <alignment horizontal="center" vertical="center"/>
    </xf>
    <xf numFmtId="178" fontId="0" fillId="0" borderId="0" xfId="198" applyFont="1" applyBorder="1" applyAlignment="1">
      <alignment horizontal="center" vertical="center"/>
    </xf>
    <xf numFmtId="178" fontId="0" fillId="0" borderId="0" xfId="198" applyFont="1" applyAlignment="1">
      <alignment horizontal="center" vertical="center"/>
    </xf>
    <xf numFmtId="0" fontId="0" fillId="0" borderId="18" xfId="0" applyBorder="1" applyAlignment="1">
      <alignment horizontal="left"/>
    </xf>
    <xf numFmtId="185" fontId="0" fillId="0" borderId="18" xfId="110" applyNumberFormat="1" applyBorder="1" applyAlignment="1">
      <alignment horizontal="right"/>
    </xf>
    <xf numFmtId="208" fontId="0" fillId="0" borderId="16" xfId="110" applyNumberForma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0" xfId="0" applyAlignment="1">
      <alignment horizontal="left"/>
    </xf>
    <xf numFmtId="185" fontId="0" fillId="0" borderId="0" xfId="110" applyNumberFormat="1" applyBorder="1" applyAlignment="1">
      <alignment horizontal="right"/>
    </xf>
    <xf numFmtId="0" fontId="0" fillId="0" borderId="22" xfId="0" applyBorder="1" applyAlignment="1">
      <alignment horizontal="left"/>
    </xf>
    <xf numFmtId="208" fontId="0" fillId="0" borderId="20" xfId="110" applyNumberFormat="1" applyBorder="1" applyAlignment="1">
      <alignment horizontal="right"/>
    </xf>
    <xf numFmtId="208" fontId="0" fillId="0" borderId="0" xfId="110" applyNumberFormat="1" applyBorder="1" applyAlignment="1">
      <alignment horizontal="right"/>
    </xf>
    <xf numFmtId="185" fontId="0" fillId="0" borderId="22" xfId="110" applyNumberForma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185" fontId="1" fillId="0" borderId="16" xfId="110" applyNumberFormat="1" applyFont="1" applyBorder="1" applyAlignment="1">
      <alignment horizontal="right"/>
    </xf>
    <xf numFmtId="208" fontId="1" fillId="0" borderId="16" xfId="110" applyNumberFormat="1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185" fontId="1" fillId="0" borderId="13" xfId="110" applyNumberFormat="1" applyFont="1" applyBorder="1" applyAlignment="1">
      <alignment horizontal="center"/>
    </xf>
    <xf numFmtId="208" fontId="1" fillId="0" borderId="13" xfId="110" applyNumberFormat="1" applyFont="1" applyBorder="1" applyAlignment="1">
      <alignment horizontal="center"/>
    </xf>
    <xf numFmtId="208" fontId="1" fillId="0" borderId="13" xfId="178" applyNumberFormat="1" applyFont="1" applyFill="1" applyBorder="1" applyAlignment="1">
      <alignment horizontal="centerContinuous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185" fontId="1" fillId="0" borderId="20" xfId="110" applyNumberFormat="1" applyFont="1" applyBorder="1" applyAlignment="1">
      <alignment horizontal="center"/>
    </xf>
    <xf numFmtId="208" fontId="1" fillId="0" borderId="20" xfId="110" applyNumberFormat="1" applyFont="1" applyBorder="1" applyAlignment="1">
      <alignment horizontal="center"/>
    </xf>
    <xf numFmtId="208" fontId="1" fillId="0" borderId="20" xfId="178" applyNumberFormat="1" applyFont="1" applyFill="1" applyBorder="1" applyAlignment="1">
      <alignment/>
    </xf>
    <xf numFmtId="0" fontId="0" fillId="0" borderId="17" xfId="0" applyBorder="1" applyAlignment="1">
      <alignment horizontal="left"/>
    </xf>
    <xf numFmtId="208" fontId="0" fillId="0" borderId="13" xfId="110" applyNumberFormat="1" applyBorder="1" applyAlignment="1">
      <alignment horizontal="right"/>
    </xf>
    <xf numFmtId="208" fontId="0" fillId="0" borderId="13" xfId="178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1" fontId="0" fillId="0" borderId="13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78" fontId="0" fillId="0" borderId="13" xfId="194" applyFont="1" applyBorder="1" applyAlignment="1">
      <alignment horizontal="center"/>
    </xf>
    <xf numFmtId="178" fontId="0" fillId="0" borderId="13" xfId="194" applyFont="1" applyFill="1" applyBorder="1" applyAlignment="1">
      <alignment horizontal="right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18" xfId="0" applyFont="1" applyBorder="1" applyAlignment="1">
      <alignment/>
    </xf>
    <xf numFmtId="49" fontId="1" fillId="0" borderId="0" xfId="285" applyNumberFormat="1" applyFont="1" applyFill="1" applyBorder="1" applyAlignment="1" applyProtection="1">
      <alignment horizontal="left" vertical="center"/>
      <protection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9" fontId="0" fillId="0" borderId="13" xfId="297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/>
    </xf>
    <xf numFmtId="0" fontId="0" fillId="0" borderId="15" xfId="285" applyFont="1" applyFill="1" applyBorder="1" applyAlignment="1" applyProtection="1">
      <alignment horizontal="left" vertical="center" wrapText="1"/>
      <protection/>
    </xf>
    <xf numFmtId="0" fontId="0" fillId="0" borderId="0" xfId="285" applyFont="1" applyFill="1" applyBorder="1" applyAlignment="1" applyProtection="1">
      <alignment horizontal="left" vertical="center"/>
      <protection/>
    </xf>
    <xf numFmtId="0" fontId="0" fillId="0" borderId="15" xfId="285" applyFont="1" applyFill="1" applyBorder="1" applyAlignment="1" applyProtection="1">
      <alignment vertical="center" wrapText="1"/>
      <protection/>
    </xf>
    <xf numFmtId="0" fontId="0" fillId="0" borderId="0" xfId="285" applyFont="1" applyFill="1" applyBorder="1" applyAlignment="1" applyProtection="1">
      <alignment vertical="center" wrapText="1"/>
      <protection/>
    </xf>
    <xf numFmtId="0" fontId="0" fillId="0" borderId="15" xfId="237" applyFont="1" applyFill="1" applyBorder="1" applyAlignment="1" applyProtection="1">
      <alignment horizontal="left" vertical="center" wrapText="1"/>
      <protection/>
    </xf>
    <xf numFmtId="49" fontId="0" fillId="0" borderId="0" xfId="285" applyNumberFormat="1" applyFont="1" applyFill="1" applyBorder="1" applyAlignment="1" applyProtection="1">
      <alignment horizontal="left" vertical="center"/>
      <protection/>
    </xf>
    <xf numFmtId="0" fontId="20" fillId="0" borderId="14" xfId="237" applyFont="1" applyFill="1" applyBorder="1" applyProtection="1">
      <alignment/>
      <protection/>
    </xf>
    <xf numFmtId="49" fontId="0" fillId="0" borderId="0" xfId="285" applyNumberFormat="1" applyFont="1" applyFill="1" applyBorder="1" applyAlignment="1" applyProtection="1">
      <alignment vertical="center" wrapText="1"/>
      <protection/>
    </xf>
    <xf numFmtId="0" fontId="0" fillId="0" borderId="15" xfId="237" applyFont="1" applyFill="1" applyBorder="1" applyAlignment="1" applyProtection="1">
      <alignment horizontal="center"/>
      <protection/>
    </xf>
    <xf numFmtId="0" fontId="0" fillId="0" borderId="2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1" fillId="0" borderId="14" xfId="237" applyFont="1" applyFill="1" applyBorder="1" applyProtection="1">
      <alignment/>
      <protection/>
    </xf>
    <xf numFmtId="0" fontId="0" fillId="0" borderId="0" xfId="237" applyFont="1" applyFill="1" applyBorder="1" applyProtection="1">
      <alignment/>
      <protection/>
    </xf>
    <xf numFmtId="0" fontId="0" fillId="0" borderId="14" xfId="237" applyFont="1" applyFill="1" applyBorder="1" applyProtection="1">
      <alignment/>
      <protection/>
    </xf>
    <xf numFmtId="0" fontId="0" fillId="0" borderId="0" xfId="0" applyFont="1" applyBorder="1" applyAlignment="1">
      <alignment horizontal="left" vertical="top" wrapText="1"/>
    </xf>
    <xf numFmtId="0" fontId="0" fillId="0" borderId="13" xfId="212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85" fontId="0" fillId="0" borderId="16" xfId="110" applyNumberFormat="1" applyBorder="1" applyAlignment="1">
      <alignment horizontal="right"/>
    </xf>
    <xf numFmtId="0" fontId="1" fillId="0" borderId="13" xfId="0" applyFont="1" applyBorder="1" applyAlignment="1">
      <alignment horizontal="right" vertical="top"/>
    </xf>
    <xf numFmtId="0" fontId="0" fillId="0" borderId="13" xfId="0" applyFont="1" applyBorder="1" applyAlignment="1">
      <alignment horizontal="right" vertical="top"/>
    </xf>
    <xf numFmtId="0" fontId="0" fillId="0" borderId="1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8" fillId="0" borderId="0" xfId="0" applyFont="1" applyBorder="1" applyAlignment="1">
      <alignment/>
    </xf>
    <xf numFmtId="0" fontId="1" fillId="0" borderId="13" xfId="237" applyFont="1" applyBorder="1" applyAlignment="1">
      <alignment horizontal="right"/>
      <protection/>
    </xf>
    <xf numFmtId="0" fontId="1" fillId="0" borderId="20" xfId="237" applyFont="1" applyBorder="1" applyAlignment="1">
      <alignment horizontal="right"/>
      <protection/>
    </xf>
    <xf numFmtId="0" fontId="1" fillId="0" borderId="13" xfId="237" applyFont="1" applyBorder="1" applyAlignment="1" applyProtection="1" quotePrefix="1">
      <alignment horizontal="right"/>
      <protection locked="0"/>
    </xf>
    <xf numFmtId="0" fontId="1" fillId="0" borderId="13" xfId="237" applyFont="1" applyBorder="1" applyAlignment="1" applyProtection="1">
      <alignment horizontal="right"/>
      <protection locked="0"/>
    </xf>
    <xf numFmtId="0" fontId="1" fillId="0" borderId="13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1" fillId="0" borderId="13" xfId="0" applyFont="1" applyBorder="1" applyAlignment="1" applyProtection="1">
      <alignment horizontal="right"/>
      <protection locked="0"/>
    </xf>
    <xf numFmtId="0" fontId="0" fillId="0" borderId="16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0" fillId="0" borderId="13" xfId="0" applyFont="1" applyBorder="1" applyAlignment="1" applyProtection="1">
      <alignment horizontal="right"/>
      <protection locked="0"/>
    </xf>
    <xf numFmtId="0" fontId="12" fillId="0" borderId="0" xfId="0" applyFont="1" applyAlignment="1">
      <alignment horizontal="right"/>
    </xf>
    <xf numFmtId="0" fontId="1" fillId="0" borderId="13" xfId="0" applyFont="1" applyBorder="1" applyAlignment="1" quotePrefix="1">
      <alignment horizontal="right"/>
    </xf>
    <xf numFmtId="0" fontId="0" fillId="0" borderId="13" xfId="0" applyFont="1" applyBorder="1" applyAlignment="1" quotePrefix="1">
      <alignment horizontal="right"/>
    </xf>
    <xf numFmtId="9" fontId="0" fillId="0" borderId="13" xfId="297" applyFont="1" applyBorder="1" applyAlignment="1">
      <alignment horizontal="center"/>
    </xf>
    <xf numFmtId="178" fontId="0" fillId="0" borderId="15" xfId="192" applyFont="1" applyBorder="1" applyAlignment="1">
      <alignment/>
    </xf>
    <xf numFmtId="0" fontId="59" fillId="0" borderId="13" xfId="0" applyFont="1" applyBorder="1" applyAlignment="1">
      <alignment horizontal="left" vertical="top"/>
    </xf>
    <xf numFmtId="0" fontId="60" fillId="0" borderId="13" xfId="0" applyFont="1" applyBorder="1" applyAlignment="1">
      <alignment horizontal="left" vertical="top"/>
    </xf>
    <xf numFmtId="0" fontId="1" fillId="0" borderId="13" xfId="0" applyFont="1" applyBorder="1" applyAlignment="1">
      <alignment horizontal="right" vertical="center"/>
    </xf>
    <xf numFmtId="0" fontId="0" fillId="0" borderId="13" xfId="237" applyFont="1" applyBorder="1" applyAlignment="1" applyProtection="1" quotePrefix="1">
      <alignment horizontal="right"/>
      <protection locked="0"/>
    </xf>
    <xf numFmtId="0" fontId="0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3" fontId="0" fillId="0" borderId="13" xfId="159" applyFont="1" applyFill="1" applyBorder="1" applyAlignment="1" applyProtection="1">
      <alignment horizontal="center"/>
      <protection/>
    </xf>
    <xf numFmtId="9" fontId="0" fillId="0" borderId="0" xfId="297" applyFont="1" applyAlignment="1">
      <alignment horizontal="center"/>
    </xf>
    <xf numFmtId="9" fontId="0" fillId="0" borderId="13" xfId="297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08" fontId="0" fillId="0" borderId="13" xfId="194" applyNumberFormat="1" applyFont="1" applyBorder="1" applyAlignment="1">
      <alignment horizontal="center"/>
    </xf>
    <xf numFmtId="208" fontId="0" fillId="0" borderId="13" xfId="194" applyNumberFormat="1" applyFont="1" applyFill="1" applyBorder="1" applyAlignment="1">
      <alignment horizontal="center"/>
    </xf>
    <xf numFmtId="208" fontId="0" fillId="0" borderId="13" xfId="194" applyNumberFormat="1" applyFont="1" applyFill="1" applyBorder="1" applyAlignment="1">
      <alignment horizontal="center"/>
    </xf>
    <xf numFmtId="208" fontId="0" fillId="0" borderId="13" xfId="0" applyNumberFormat="1" applyFont="1" applyFill="1" applyBorder="1" applyAlignment="1">
      <alignment horizontal="center" vertical="center"/>
    </xf>
    <xf numFmtId="0" fontId="0" fillId="0" borderId="13" xfId="237" applyBorder="1" applyAlignment="1">
      <alignment horizontal="right" vertical="center"/>
      <protection/>
    </xf>
    <xf numFmtId="0" fontId="59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13" xfId="0" applyFont="1" applyBorder="1" applyAlignment="1">
      <alignment horizontal="right" vertical="center"/>
    </xf>
    <xf numFmtId="0" fontId="59" fillId="0" borderId="13" xfId="0" applyFont="1" applyBorder="1" applyAlignment="1">
      <alignment horizontal="right" vertical="top" wrapText="1"/>
    </xf>
    <xf numFmtId="0" fontId="8" fillId="0" borderId="13" xfId="237" applyFont="1" applyBorder="1" applyAlignment="1">
      <alignment horizontal="right" vertical="top"/>
      <protection/>
    </xf>
    <xf numFmtId="0" fontId="60" fillId="0" borderId="13" xfId="0" applyFont="1" applyBorder="1" applyAlignment="1">
      <alignment horizontal="right" vertical="top" wrapText="1"/>
    </xf>
    <xf numFmtId="0" fontId="60" fillId="0" borderId="13" xfId="0" applyFont="1" applyBorder="1" applyAlignment="1">
      <alignment horizontal="right"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3" fontId="0" fillId="0" borderId="13" xfId="0" applyNumberFormat="1" applyFill="1" applyBorder="1" applyAlignment="1">
      <alignment horizontal="center" vertical="center"/>
    </xf>
    <xf numFmtId="208" fontId="0" fillId="0" borderId="13" xfId="0" applyNumberFormat="1" applyFill="1" applyBorder="1" applyAlignment="1">
      <alignment vertical="center"/>
    </xf>
    <xf numFmtId="0" fontId="5" fillId="0" borderId="0" xfId="0" applyFont="1" applyAlignment="1">
      <alignment horizontal="right"/>
    </xf>
    <xf numFmtId="0" fontId="0" fillId="0" borderId="16" xfId="237" applyBorder="1" applyAlignment="1">
      <alignment horizontal="right"/>
      <protection/>
    </xf>
    <xf numFmtId="0" fontId="0" fillId="0" borderId="20" xfId="237" applyBorder="1" applyAlignment="1">
      <alignment horizontal="right"/>
      <protection/>
    </xf>
    <xf numFmtId="0" fontId="0" fillId="0" borderId="13" xfId="237" applyFont="1" applyBorder="1" applyAlignment="1" applyProtection="1">
      <alignment horizontal="right"/>
      <protection locked="0"/>
    </xf>
    <xf numFmtId="0" fontId="0" fillId="0" borderId="18" xfId="237" applyBorder="1" applyAlignment="1">
      <alignment horizontal="right"/>
      <protection/>
    </xf>
    <xf numFmtId="208" fontId="0" fillId="0" borderId="15" xfId="237" applyNumberFormat="1" applyBorder="1">
      <alignment/>
      <protection/>
    </xf>
    <xf numFmtId="0" fontId="1" fillId="0" borderId="13" xfId="237" applyFont="1" applyBorder="1">
      <alignment/>
      <protection/>
    </xf>
    <xf numFmtId="0" fontId="2" fillId="0" borderId="14" xfId="237" applyFont="1" applyBorder="1">
      <alignment/>
      <protection/>
    </xf>
    <xf numFmtId="0" fontId="0" fillId="0" borderId="13" xfId="237" applyFont="1" applyBorder="1">
      <alignment/>
      <protection/>
    </xf>
    <xf numFmtId="0" fontId="0" fillId="0" borderId="49" xfId="0" applyFont="1" applyBorder="1" applyAlignment="1">
      <alignment horizontal="right" vertical="center"/>
    </xf>
    <xf numFmtId="0" fontId="0" fillId="0" borderId="40" xfId="0" applyFont="1" applyBorder="1" applyAlignment="1">
      <alignment horizontal="right" vertical="center"/>
    </xf>
    <xf numFmtId="0" fontId="1" fillId="0" borderId="15" xfId="237" applyFont="1" applyBorder="1">
      <alignment/>
      <protection/>
    </xf>
    <xf numFmtId="0" fontId="59" fillId="0" borderId="14" xfId="0" applyFont="1" applyBorder="1" applyAlignment="1">
      <alignment horizontal="left" vertical="top"/>
    </xf>
    <xf numFmtId="0" fontId="59" fillId="0" borderId="0" xfId="0" applyFont="1" applyAlignment="1">
      <alignment horizontal="left" indent="1"/>
    </xf>
    <xf numFmtId="0" fontId="59" fillId="0" borderId="0" xfId="0" applyFont="1" applyAlignment="1">
      <alignment/>
    </xf>
    <xf numFmtId="0" fontId="59" fillId="0" borderId="13" xfId="0" applyFont="1" applyBorder="1" applyAlignment="1">
      <alignment/>
    </xf>
    <xf numFmtId="0" fontId="59" fillId="0" borderId="13" xfId="0" applyFont="1" applyBorder="1" applyAlignment="1">
      <alignment horizontal="center"/>
    </xf>
    <xf numFmtId="3" fontId="59" fillId="0" borderId="0" xfId="0" applyNumberFormat="1" applyFont="1" applyAlignment="1">
      <alignment horizontal="center"/>
    </xf>
    <xf numFmtId="193" fontId="59" fillId="0" borderId="0" xfId="0" applyNumberFormat="1" applyFont="1" applyAlignment="1">
      <alignment horizontal="center"/>
    </xf>
    <xf numFmtId="0" fontId="59" fillId="0" borderId="14" xfId="0" applyFont="1" applyBorder="1" applyAlignment="1">
      <alignment horizontal="left" indent="1"/>
    </xf>
    <xf numFmtId="208" fontId="0" fillId="0" borderId="13" xfId="0" applyNumberFormat="1" applyFont="1" applyBorder="1" applyAlignment="1">
      <alignment/>
    </xf>
    <xf numFmtId="0" fontId="59" fillId="0" borderId="14" xfId="0" applyFont="1" applyBorder="1" applyAlignment="1">
      <alignment horizontal="left" indent="2"/>
    </xf>
    <xf numFmtId="193" fontId="59" fillId="0" borderId="0" xfId="0" applyNumberFormat="1" applyFont="1" applyAlignment="1">
      <alignment/>
    </xf>
    <xf numFmtId="0" fontId="19" fillId="0" borderId="0" xfId="0" applyFont="1" applyAlignment="1">
      <alignment/>
    </xf>
    <xf numFmtId="0" fontId="60" fillId="0" borderId="14" xfId="0" applyFont="1" applyBorder="1" applyAlignment="1">
      <alignment horizontal="left" indent="1"/>
    </xf>
    <xf numFmtId="0" fontId="59" fillId="0" borderId="0" xfId="0" applyFont="1" applyAlignment="1">
      <alignment/>
    </xf>
    <xf numFmtId="0" fontId="59" fillId="0" borderId="14" xfId="0" applyFont="1" applyBorder="1" applyAlignment="1">
      <alignment/>
    </xf>
    <xf numFmtId="1" fontId="0" fillId="0" borderId="13" xfId="42" applyNumberFormat="1" applyFont="1" applyFill="1" applyBorder="1" applyAlignment="1">
      <alignment horizontal="center"/>
    </xf>
    <xf numFmtId="208" fontId="0" fillId="0" borderId="0" xfId="237" applyNumberFormat="1" applyBorder="1">
      <alignment/>
      <protection/>
    </xf>
    <xf numFmtId="208" fontId="1" fillId="0" borderId="0" xfId="237" applyNumberFormat="1" applyFont="1">
      <alignment/>
      <protection/>
    </xf>
    <xf numFmtId="208" fontId="0" fillId="0" borderId="13" xfId="237" applyNumberFormat="1" applyBorder="1" applyAlignment="1">
      <alignment horizontal="center" vertical="center"/>
      <protection/>
    </xf>
    <xf numFmtId="208" fontId="0" fillId="0" borderId="19" xfId="237" applyNumberFormat="1" applyBorder="1">
      <alignment/>
      <protection/>
    </xf>
    <xf numFmtId="208" fontId="0" fillId="0" borderId="23" xfId="237" applyNumberFormat="1" applyBorder="1">
      <alignment/>
      <protection/>
    </xf>
    <xf numFmtId="208" fontId="0" fillId="0" borderId="0" xfId="237" applyNumberFormat="1" applyBorder="1" applyAlignment="1">
      <alignment horizontal="center" vertical="center"/>
      <protection/>
    </xf>
    <xf numFmtId="44" fontId="1" fillId="0" borderId="37" xfId="0" applyNumberFormat="1" applyFont="1" applyBorder="1" applyAlignment="1">
      <alignment horizontal="center"/>
    </xf>
    <xf numFmtId="44" fontId="0" fillId="0" borderId="49" xfId="192" applyNumberFormat="1" applyFont="1" applyBorder="1" applyAlignment="1">
      <alignment/>
    </xf>
    <xf numFmtId="44" fontId="0" fillId="0" borderId="40" xfId="192" applyNumberFormat="1" applyFont="1" applyBorder="1" applyAlignment="1">
      <alignment/>
    </xf>
    <xf numFmtId="44" fontId="0" fillId="0" borderId="50" xfId="192" applyNumberFormat="1" applyFont="1" applyBorder="1" applyAlignment="1">
      <alignment/>
    </xf>
    <xf numFmtId="44" fontId="0" fillId="0" borderId="0" xfId="297" applyNumberFormat="1" applyFont="1" applyAlignment="1">
      <alignment/>
    </xf>
    <xf numFmtId="1" fontId="1" fillId="0" borderId="0" xfId="0" applyNumberFormat="1" applyFont="1" applyAlignment="1">
      <alignment horizontal="right"/>
    </xf>
    <xf numFmtId="3" fontId="0" fillId="0" borderId="20" xfId="0" applyNumberFormat="1" applyFill="1" applyBorder="1" applyAlignment="1">
      <alignment horizontal="center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219" fontId="59" fillId="0" borderId="13" xfId="49" applyNumberFormat="1" applyFont="1" applyFill="1" applyBorder="1" applyAlignment="1">
      <alignment horizontal="center"/>
    </xf>
    <xf numFmtId="178" fontId="0" fillId="0" borderId="13" xfId="299" applyNumberFormat="1" applyFont="1" applyFill="1" applyBorder="1" applyAlignment="1">
      <alignment horizontal="center" vertical="center"/>
    </xf>
    <xf numFmtId="178" fontId="61" fillId="0" borderId="13" xfId="198" applyFont="1" applyFill="1" applyBorder="1" applyAlignment="1">
      <alignment/>
    </xf>
    <xf numFmtId="178" fontId="0" fillId="0" borderId="13" xfId="197" applyFont="1" applyFill="1" applyBorder="1" applyAlignment="1">
      <alignment horizontal="center" vertical="center"/>
    </xf>
    <xf numFmtId="178" fontId="0" fillId="0" borderId="13" xfId="198" applyFont="1" applyFill="1" applyBorder="1" applyAlignment="1">
      <alignment/>
    </xf>
    <xf numFmtId="178" fontId="0" fillId="0" borderId="13" xfId="197" applyFont="1" applyFill="1" applyBorder="1" applyAlignment="1">
      <alignment/>
    </xf>
    <xf numFmtId="0" fontId="0" fillId="0" borderId="14" xfId="0" applyFont="1" applyFill="1" applyBorder="1" applyAlignment="1">
      <alignment/>
    </xf>
    <xf numFmtId="178" fontId="0" fillId="0" borderId="13" xfId="305" applyNumberFormat="1" applyFont="1" applyFill="1" applyBorder="1" applyAlignment="1">
      <alignment horizontal="center" vertical="center"/>
    </xf>
    <xf numFmtId="9" fontId="0" fillId="0" borderId="13" xfId="305" applyFont="1" applyFill="1" applyBorder="1" applyAlignment="1">
      <alignment horizontal="center"/>
    </xf>
    <xf numFmtId="0" fontId="0" fillId="0" borderId="13" xfId="0" applyFill="1" applyBorder="1" applyAlignment="1">
      <alignment horizontal="right"/>
    </xf>
    <xf numFmtId="178" fontId="0" fillId="0" borderId="13" xfId="198" applyFont="1" applyFill="1" applyBorder="1" applyAlignment="1">
      <alignment/>
    </xf>
    <xf numFmtId="178" fontId="0" fillId="0" borderId="13" xfId="198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right"/>
    </xf>
    <xf numFmtId="0" fontId="62" fillId="33" borderId="51" xfId="0" applyFont="1" applyFill="1" applyBorder="1" applyAlignment="1">
      <alignment horizontal="center" vertical="center" wrapText="1"/>
    </xf>
    <xf numFmtId="0" fontId="62" fillId="33" borderId="52" xfId="0" applyFont="1" applyFill="1" applyBorder="1" applyAlignment="1">
      <alignment horizontal="center" vertical="center" wrapText="1"/>
    </xf>
    <xf numFmtId="0" fontId="62" fillId="33" borderId="53" xfId="0" applyFont="1" applyFill="1" applyBorder="1" applyAlignment="1">
      <alignment horizontal="center" vertical="center" wrapText="1"/>
    </xf>
    <xf numFmtId="0" fontId="63" fillId="34" borderId="54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2" fillId="0" borderId="14" xfId="237" applyFont="1" applyBorder="1" applyProtection="1">
      <alignment/>
      <protection locked="0"/>
    </xf>
    <xf numFmtId="3" fontId="0" fillId="0" borderId="13" xfId="237" applyNumberFormat="1" applyBorder="1">
      <alignment/>
      <protection/>
    </xf>
    <xf numFmtId="2" fontId="0" fillId="0" borderId="13" xfId="237" applyNumberFormat="1" applyBorder="1">
      <alignment/>
      <protection/>
    </xf>
    <xf numFmtId="187" fontId="0" fillId="0" borderId="13" xfId="237" applyNumberFormat="1" applyBorder="1" applyAlignment="1">
      <alignment horizontal="center"/>
      <protection/>
    </xf>
    <xf numFmtId="208" fontId="0" fillId="0" borderId="13" xfId="237" applyNumberFormat="1" applyFill="1" applyBorder="1">
      <alignment/>
      <protection/>
    </xf>
    <xf numFmtId="2" fontId="0" fillId="0" borderId="13" xfId="237" applyNumberFormat="1" applyFont="1" applyBorder="1" applyAlignment="1">
      <alignment horizontal="center"/>
      <protection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5" xfId="0" applyFont="1" applyBorder="1" applyAlignment="1">
      <alignment horizontal="left" vertical="top" wrapText="1"/>
    </xf>
    <xf numFmtId="49" fontId="0" fillId="0" borderId="0" xfId="285" applyNumberFormat="1" applyFont="1" applyFill="1" applyBorder="1" applyAlignment="1" applyProtection="1">
      <alignment vertical="center" wrapText="1"/>
      <protection/>
    </xf>
    <xf numFmtId="0" fontId="0" fillId="0" borderId="15" xfId="237" applyFont="1" applyFill="1" applyBorder="1" applyAlignment="1" applyProtection="1">
      <alignment vertical="center" wrapText="1"/>
      <protection/>
    </xf>
    <xf numFmtId="0" fontId="0" fillId="0" borderId="0" xfId="285" applyFont="1" applyFill="1" applyBorder="1" applyAlignment="1" applyProtection="1">
      <alignment vertical="center" wrapText="1"/>
      <protection/>
    </xf>
    <xf numFmtId="0" fontId="0" fillId="0" borderId="15" xfId="285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quotePrefix="1">
      <alignment horizontal="center"/>
    </xf>
    <xf numFmtId="0" fontId="0" fillId="0" borderId="14" xfId="237" applyFont="1" applyFill="1" applyBorder="1" applyAlignment="1">
      <alignment horizontal="left"/>
      <protection/>
    </xf>
    <xf numFmtId="0" fontId="0" fillId="0" borderId="0" xfId="237" applyFont="1" applyFill="1" applyBorder="1" applyAlignment="1">
      <alignment horizontal="left"/>
      <protection/>
    </xf>
    <xf numFmtId="0" fontId="62" fillId="33" borderId="55" xfId="0" applyFont="1" applyFill="1" applyBorder="1" applyAlignment="1">
      <alignment horizontal="center" vertical="center" wrapText="1"/>
    </xf>
    <xf numFmtId="0" fontId="0" fillId="0" borderId="14" xfId="237" applyFont="1" applyBorder="1" applyAlignment="1">
      <alignment horizontal="left"/>
      <protection/>
    </xf>
    <xf numFmtId="0" fontId="0" fillId="0" borderId="0" xfId="237" applyFont="1" applyBorder="1" applyAlignment="1">
      <alignment horizontal="left"/>
      <protection/>
    </xf>
    <xf numFmtId="0" fontId="0" fillId="0" borderId="0" xfId="237" applyFont="1" applyBorder="1" applyAlignment="1">
      <alignment horizontal="center"/>
      <protection/>
    </xf>
    <xf numFmtId="0" fontId="0" fillId="0" borderId="18" xfId="237" applyFont="1" applyBorder="1" applyAlignment="1">
      <alignment horizontal="center"/>
      <protection/>
    </xf>
    <xf numFmtId="3" fontId="1" fillId="0" borderId="0" xfId="167" applyFont="1" applyAlignment="1">
      <alignment horizontal="left"/>
    </xf>
    <xf numFmtId="0" fontId="1" fillId="0" borderId="0" xfId="237" applyFont="1" applyAlignment="1">
      <alignment horizontal="left" vertical="top" wrapText="1"/>
      <protection/>
    </xf>
    <xf numFmtId="178" fontId="0" fillId="0" borderId="35" xfId="192" applyFont="1" applyBorder="1" applyAlignment="1">
      <alignment horizontal="left"/>
    </xf>
    <xf numFmtId="178" fontId="0" fillId="0" borderId="0" xfId="192" applyFont="1" applyBorder="1" applyAlignment="1" quotePrefix="1">
      <alignment horizontal="left"/>
    </xf>
    <xf numFmtId="178" fontId="0" fillId="0" borderId="0" xfId="192" applyFont="1" applyBorder="1" applyAlignment="1">
      <alignment horizontal="left"/>
    </xf>
    <xf numFmtId="44" fontId="1" fillId="0" borderId="56" xfId="0" applyNumberFormat="1" applyFont="1" applyBorder="1" applyAlignment="1">
      <alignment horizontal="center"/>
    </xf>
    <xf numFmtId="44" fontId="1" fillId="0" borderId="57" xfId="0" applyNumberFormat="1" applyFont="1" applyBorder="1" applyAlignment="1">
      <alignment horizontal="center"/>
    </xf>
    <xf numFmtId="44" fontId="1" fillId="0" borderId="58" xfId="0" applyNumberFormat="1" applyFont="1" applyBorder="1" applyAlignment="1">
      <alignment horizontal="center"/>
    </xf>
    <xf numFmtId="44" fontId="1" fillId="0" borderId="59" xfId="0" applyNumberFormat="1" applyFont="1" applyBorder="1" applyAlignment="1">
      <alignment horizontal="center"/>
    </xf>
    <xf numFmtId="178" fontId="1" fillId="0" borderId="60" xfId="192" applyFont="1" applyBorder="1" applyAlignment="1">
      <alignment horizontal="left"/>
    </xf>
    <xf numFmtId="178" fontId="1" fillId="0" borderId="61" xfId="192" applyFont="1" applyBorder="1" applyAlignment="1">
      <alignment horizontal="left"/>
    </xf>
    <xf numFmtId="0" fontId="13" fillId="0" borderId="0" xfId="237" applyFont="1" applyAlignment="1">
      <alignment horizontal="left" vertical="top" wrapText="1"/>
      <protection/>
    </xf>
    <xf numFmtId="0" fontId="0" fillId="0" borderId="0" xfId="237" applyAlignment="1">
      <alignment horizontal="left" vertical="top" wrapText="1"/>
      <protection/>
    </xf>
    <xf numFmtId="0" fontId="0" fillId="0" borderId="18" xfId="237" applyBorder="1" applyAlignment="1">
      <alignment horizontal="center"/>
      <protection/>
    </xf>
    <xf numFmtId="0" fontId="1" fillId="0" borderId="62" xfId="0" applyFont="1" applyBorder="1" applyAlignment="1">
      <alignment horizontal="right" vertical="center"/>
    </xf>
    <xf numFmtId="0" fontId="1" fillId="0" borderId="63" xfId="0" applyFont="1" applyBorder="1" applyAlignment="1">
      <alignment horizontal="right" vertical="center"/>
    </xf>
    <xf numFmtId="0" fontId="1" fillId="0" borderId="64" xfId="0" applyFont="1" applyBorder="1" applyAlignment="1">
      <alignment horizontal="center" wrapText="1"/>
    </xf>
    <xf numFmtId="0" fontId="1" fillId="0" borderId="65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3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[0] 2 2 2" xfId="46"/>
    <cellStyle name="Comma [0] 2 2 2 2" xfId="47"/>
    <cellStyle name="Comma [0] 2 2 3" xfId="48"/>
    <cellStyle name="Comma 10" xfId="49"/>
    <cellStyle name="Comma 10 2" xfId="50"/>
    <cellStyle name="Comma 10 2 2" xfId="51"/>
    <cellStyle name="Comma 10 2 2 2" xfId="52"/>
    <cellStyle name="Comma 10 2 3" xfId="53"/>
    <cellStyle name="Comma 11" xfId="54"/>
    <cellStyle name="Comma 11 2" xfId="55"/>
    <cellStyle name="Comma 11 2 2" xfId="56"/>
    <cellStyle name="Comma 11 2 2 2" xfId="57"/>
    <cellStyle name="Comma 11 2 3" xfId="58"/>
    <cellStyle name="Comma 12" xfId="59"/>
    <cellStyle name="Comma 12 2" xfId="60"/>
    <cellStyle name="Comma 12 2 2" xfId="61"/>
    <cellStyle name="Comma 12 2 2 2" xfId="62"/>
    <cellStyle name="Comma 12 2 3" xfId="63"/>
    <cellStyle name="Comma 13" xfId="64"/>
    <cellStyle name="Comma 13 2" xfId="65"/>
    <cellStyle name="Comma 14" xfId="66"/>
    <cellStyle name="Comma 15" xfId="67"/>
    <cellStyle name="Comma 16" xfId="68"/>
    <cellStyle name="Comma 17" xfId="69"/>
    <cellStyle name="Comma 2" xfId="70"/>
    <cellStyle name="Comma 2 10" xfId="71"/>
    <cellStyle name="Comma 2 11" xfId="72"/>
    <cellStyle name="Comma 2 12" xfId="73"/>
    <cellStyle name="Comma 2 13" xfId="74"/>
    <cellStyle name="Comma 2 14" xfId="75"/>
    <cellStyle name="Comma 2 15" xfId="76"/>
    <cellStyle name="Comma 2 16" xfId="77"/>
    <cellStyle name="Comma 2 17" xfId="78"/>
    <cellStyle name="Comma 2 18" xfId="79"/>
    <cellStyle name="Comma 2 19" xfId="80"/>
    <cellStyle name="Comma 2 2" xfId="81"/>
    <cellStyle name="Comma 2 2 2" xfId="82"/>
    <cellStyle name="Comma 2 2 2 2" xfId="83"/>
    <cellStyle name="Comma 2 2 2 2 2" xfId="84"/>
    <cellStyle name="Comma 2 2 2 2 2 2" xfId="85"/>
    <cellStyle name="Comma 2 2 2 2 3" xfId="86"/>
    <cellStyle name="Comma 2 2 2 3" xfId="87"/>
    <cellStyle name="Comma 2 2 2 3 2" xfId="88"/>
    <cellStyle name="Comma 2 2 2 4" xfId="89"/>
    <cellStyle name="Comma 2 20" xfId="90"/>
    <cellStyle name="Comma 2 21" xfId="91"/>
    <cellStyle name="Comma 2 22" xfId="92"/>
    <cellStyle name="Comma 2 3" xfId="93"/>
    <cellStyle name="Comma 2 3 2" xfId="94"/>
    <cellStyle name="Comma 2 4" xfId="95"/>
    <cellStyle name="Comma 2 4 2" xfId="96"/>
    <cellStyle name="Comma 2 5" xfId="97"/>
    <cellStyle name="Comma 2 6" xfId="98"/>
    <cellStyle name="Comma 2 7" xfId="99"/>
    <cellStyle name="Comma 2 8" xfId="100"/>
    <cellStyle name="Comma 2 9" xfId="101"/>
    <cellStyle name="Comma 3" xfId="102"/>
    <cellStyle name="Comma 3 2" xfId="103"/>
    <cellStyle name="Comma 3 3" xfId="104"/>
    <cellStyle name="Comma 3 3 2" xfId="105"/>
    <cellStyle name="Comma 3 3 2 2" xfId="106"/>
    <cellStyle name="Comma 3 3 2 2 2" xfId="107"/>
    <cellStyle name="Comma 3 3 2 3" xfId="108"/>
    <cellStyle name="Comma 4" xfId="109"/>
    <cellStyle name="Comma 4 2" xfId="110"/>
    <cellStyle name="Comma 4 3" xfId="111"/>
    <cellStyle name="Comma 5" xfId="112"/>
    <cellStyle name="Comma 5 2" xfId="113"/>
    <cellStyle name="Comma 5 3" xfId="114"/>
    <cellStyle name="Comma 6" xfId="115"/>
    <cellStyle name="Comma 6 10" xfId="116"/>
    <cellStyle name="Comma 6 11" xfId="117"/>
    <cellStyle name="Comma 6 12" xfId="118"/>
    <cellStyle name="Comma 6 13" xfId="119"/>
    <cellStyle name="Comma 6 14" xfId="120"/>
    <cellStyle name="Comma 6 15" xfId="121"/>
    <cellStyle name="Comma 6 16" xfId="122"/>
    <cellStyle name="Comma 6 17" xfId="123"/>
    <cellStyle name="Comma 6 18" xfId="124"/>
    <cellStyle name="Comma 6 19" xfId="125"/>
    <cellStyle name="Comma 6 2" xfId="126"/>
    <cellStyle name="Comma 6 20" xfId="127"/>
    <cellStyle name="Comma 6 21" xfId="128"/>
    <cellStyle name="Comma 6 22" xfId="129"/>
    <cellStyle name="Comma 6 3" xfId="130"/>
    <cellStyle name="Comma 6 3 2" xfId="131"/>
    <cellStyle name="Comma 6 3 2 2" xfId="132"/>
    <cellStyle name="Comma 6 3 2 2 2" xfId="133"/>
    <cellStyle name="Comma 6 3 2 3" xfId="134"/>
    <cellStyle name="Comma 6 3 3" xfId="135"/>
    <cellStyle name="Comma 6 4" xfId="136"/>
    <cellStyle name="Comma 6 5" xfId="137"/>
    <cellStyle name="Comma 6 6" xfId="138"/>
    <cellStyle name="Comma 6 7" xfId="139"/>
    <cellStyle name="Comma 6 8" xfId="140"/>
    <cellStyle name="Comma 6 9" xfId="141"/>
    <cellStyle name="Comma 7" xfId="142"/>
    <cellStyle name="Comma 8" xfId="143"/>
    <cellStyle name="Comma 8 2" xfId="144"/>
    <cellStyle name="Comma 8 2 2" xfId="145"/>
    <cellStyle name="Comma 8 2 2 2" xfId="146"/>
    <cellStyle name="Comma 8 2 3" xfId="147"/>
    <cellStyle name="Comma 9" xfId="148"/>
    <cellStyle name="Comma 9 2" xfId="149"/>
    <cellStyle name="Comma 9 2 2" xfId="150"/>
    <cellStyle name="Comma 9 2 2 2" xfId="151"/>
    <cellStyle name="Comma 9 2 3" xfId="152"/>
    <cellStyle name="Comma_Schedule of Quantities" xfId="153"/>
    <cellStyle name="Comma_Schedule of Quantities 2" xfId="154"/>
    <cellStyle name="Comma_Schedule of Quantities 3" xfId="155"/>
    <cellStyle name="Comma0" xfId="156"/>
    <cellStyle name="Comma0 10" xfId="157"/>
    <cellStyle name="Comma0 11" xfId="158"/>
    <cellStyle name="Comma0 12" xfId="159"/>
    <cellStyle name="Comma0 13" xfId="160"/>
    <cellStyle name="Comma0 14" xfId="161"/>
    <cellStyle name="Comma0 15" xfId="162"/>
    <cellStyle name="Comma0 16" xfId="163"/>
    <cellStyle name="Comma0 17" xfId="164"/>
    <cellStyle name="Comma0 18" xfId="165"/>
    <cellStyle name="Comma0 19" xfId="166"/>
    <cellStyle name="Comma0 2" xfId="167"/>
    <cellStyle name="Comma0 2 2" xfId="168"/>
    <cellStyle name="Comma0 2 3" xfId="169"/>
    <cellStyle name="Comma0 2 4" xfId="170"/>
    <cellStyle name="Comma0 20" xfId="171"/>
    <cellStyle name="Comma0 21" xfId="172"/>
    <cellStyle name="Comma0 22" xfId="173"/>
    <cellStyle name="Comma0 23" xfId="174"/>
    <cellStyle name="Comma0 3" xfId="175"/>
    <cellStyle name="Comma0 3 2" xfId="176"/>
    <cellStyle name="Comma0 4" xfId="177"/>
    <cellStyle name="Comma0 4 2" xfId="178"/>
    <cellStyle name="Comma0 5" xfId="179"/>
    <cellStyle name="Comma0 5 2" xfId="180"/>
    <cellStyle name="Comma0 6" xfId="181"/>
    <cellStyle name="Comma0 7" xfId="182"/>
    <cellStyle name="Comma0 8" xfId="183"/>
    <cellStyle name="Comma0 9" xfId="184"/>
    <cellStyle name="Comma0_102874-BoQ-Schedule B-Bridges 1-3" xfId="185"/>
    <cellStyle name="Comma1" xfId="186"/>
    <cellStyle name="Comma1 2" xfId="187"/>
    <cellStyle name="Comma2" xfId="188"/>
    <cellStyle name="Comma2 2" xfId="189"/>
    <cellStyle name="Comma3" xfId="190"/>
    <cellStyle name="Comma3 2" xfId="191"/>
    <cellStyle name="Currency" xfId="192"/>
    <cellStyle name="Currency [0]" xfId="193"/>
    <cellStyle name="Currency 10" xfId="194"/>
    <cellStyle name="Currency 2" xfId="195"/>
    <cellStyle name="Currency 2 2" xfId="196"/>
    <cellStyle name="Currency 3" xfId="197"/>
    <cellStyle name="Currency 4" xfId="198"/>
    <cellStyle name="Currency 4 2" xfId="199"/>
    <cellStyle name="Currency0" xfId="200"/>
    <cellStyle name="Currency0 2" xfId="201"/>
    <cellStyle name="Date" xfId="202"/>
    <cellStyle name="Date 2" xfId="203"/>
    <cellStyle name="Date 2 2" xfId="204"/>
    <cellStyle name="Date 3" xfId="205"/>
    <cellStyle name="Date 4" xfId="206"/>
    <cellStyle name="Explanatory Text" xfId="207"/>
    <cellStyle name="Fixed" xfId="208"/>
    <cellStyle name="Fixed 2" xfId="209"/>
    <cellStyle name="Fixed 3" xfId="210"/>
    <cellStyle name="Followed Hyperlink" xfId="211"/>
    <cellStyle name="Good" xfId="212"/>
    <cellStyle name="Heading 1" xfId="213"/>
    <cellStyle name="Heading 1 2" xfId="214"/>
    <cellStyle name="Heading 2" xfId="215"/>
    <cellStyle name="Heading 2 2" xfId="216"/>
    <cellStyle name="Heading 3" xfId="217"/>
    <cellStyle name="Heading 4" xfId="218"/>
    <cellStyle name="HEADING1" xfId="219"/>
    <cellStyle name="HEADING1 2" xfId="220"/>
    <cellStyle name="HEADING1 3" xfId="221"/>
    <cellStyle name="HEADING2" xfId="222"/>
    <cellStyle name="HEADING2 2" xfId="223"/>
    <cellStyle name="HEADING2 3" xfId="224"/>
    <cellStyle name="Hyperlink" xfId="225"/>
    <cellStyle name="Input" xfId="226"/>
    <cellStyle name="Linked Cell" xfId="227"/>
    <cellStyle name="Neutral" xfId="228"/>
    <cellStyle name="Normal 10" xfId="229"/>
    <cellStyle name="Normal 11" xfId="230"/>
    <cellStyle name="Normal 12" xfId="231"/>
    <cellStyle name="Normal 13" xfId="232"/>
    <cellStyle name="Normal 14" xfId="233"/>
    <cellStyle name="Normal 15" xfId="234"/>
    <cellStyle name="Normal 16" xfId="235"/>
    <cellStyle name="Normal 17" xfId="236"/>
    <cellStyle name="Normal 2" xfId="237"/>
    <cellStyle name="Normal 2 10" xfId="238"/>
    <cellStyle name="Normal 2 11" xfId="239"/>
    <cellStyle name="Normal 2 12" xfId="240"/>
    <cellStyle name="Normal 2 13" xfId="241"/>
    <cellStyle name="Normal 2 14" xfId="242"/>
    <cellStyle name="Normal 2 15" xfId="243"/>
    <cellStyle name="Normal 2 16" xfId="244"/>
    <cellStyle name="Normal 2 17" xfId="245"/>
    <cellStyle name="Normal 2 18" xfId="246"/>
    <cellStyle name="Normal 2 2" xfId="247"/>
    <cellStyle name="Normal 2 2 2" xfId="248"/>
    <cellStyle name="Normal 2 2 3" xfId="249"/>
    <cellStyle name="Normal 2 3" xfId="250"/>
    <cellStyle name="Normal 2 3 2" xfId="251"/>
    <cellStyle name="Normal 2 4" xfId="252"/>
    <cellStyle name="Normal 2 5" xfId="253"/>
    <cellStyle name="Normal 2 6" xfId="254"/>
    <cellStyle name="Normal 2 7" xfId="255"/>
    <cellStyle name="Normal 2 8" xfId="256"/>
    <cellStyle name="Normal 2 9" xfId="257"/>
    <cellStyle name="Normal 3" xfId="258"/>
    <cellStyle name="Normal 3 2" xfId="259"/>
    <cellStyle name="Normal 3 2 2" xfId="260"/>
    <cellStyle name="Normal 3 3" xfId="261"/>
    <cellStyle name="Normal 4" xfId="262"/>
    <cellStyle name="Normal 4 2" xfId="263"/>
    <cellStyle name="Normal 4 2 2" xfId="264"/>
    <cellStyle name="Normal 4 2 2 2" xfId="265"/>
    <cellStyle name="Normal 4 2 3" xfId="266"/>
    <cellStyle name="Normal 4 2 4" xfId="267"/>
    <cellStyle name="Normal 4 3" xfId="268"/>
    <cellStyle name="Normal 4 3 2" xfId="269"/>
    <cellStyle name="Normal 4 3 2 2" xfId="270"/>
    <cellStyle name="Normal 4 3 3" xfId="271"/>
    <cellStyle name="Normal 4 4" xfId="272"/>
    <cellStyle name="Normal 4 4 2" xfId="273"/>
    <cellStyle name="Normal 4 5" xfId="274"/>
    <cellStyle name="Normal 4 6" xfId="275"/>
    <cellStyle name="Normal 5" xfId="276"/>
    <cellStyle name="Normal 5 2" xfId="277"/>
    <cellStyle name="Normal 5 3" xfId="278"/>
    <cellStyle name="Normal 6" xfId="279"/>
    <cellStyle name="Normal 6 2" xfId="280"/>
    <cellStyle name="Normal 6 3" xfId="281"/>
    <cellStyle name="Normal 7" xfId="282"/>
    <cellStyle name="Normal 8" xfId="283"/>
    <cellStyle name="Normal 9" xfId="284"/>
    <cellStyle name="Normal_1800 2" xfId="285"/>
    <cellStyle name="Note" xfId="286"/>
    <cellStyle name="OPSKRIF" xfId="287"/>
    <cellStyle name="OPSKRIF 2" xfId="288"/>
    <cellStyle name="OPSKRIF 3" xfId="289"/>
    <cellStyle name="OPSKRIFTE" xfId="290"/>
    <cellStyle name="or" xfId="291"/>
    <cellStyle name="or 2" xfId="292"/>
    <cellStyle name="or 2 2" xfId="293"/>
    <cellStyle name="or 3" xfId="294"/>
    <cellStyle name="or 4" xfId="295"/>
    <cellStyle name="Output" xfId="296"/>
    <cellStyle name="Percent" xfId="297"/>
    <cellStyle name="Percent 2" xfId="298"/>
    <cellStyle name="Percent 2 2" xfId="299"/>
    <cellStyle name="Percent 2 2 2" xfId="300"/>
    <cellStyle name="Percent 20" xfId="301"/>
    <cellStyle name="Percent 3" xfId="302"/>
    <cellStyle name="Percent 4" xfId="303"/>
    <cellStyle name="Percent 5" xfId="304"/>
    <cellStyle name="Percent 6" xfId="305"/>
    <cellStyle name="Percent 6 2" xfId="306"/>
    <cellStyle name="Title" xfId="307"/>
    <cellStyle name="Total" xfId="308"/>
    <cellStyle name="Total 2" xfId="309"/>
    <cellStyle name="Total 2 2" xfId="310"/>
    <cellStyle name="Total 3" xfId="311"/>
    <cellStyle name="Total 4" xfId="312"/>
    <cellStyle name="Warning Text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7"/>
  <sheetViews>
    <sheetView view="pageBreakPreview" zoomScale="115" zoomScaleNormal="115" zoomScaleSheetLayoutView="115" workbookViewId="0" topLeftCell="A1">
      <selection activeCell="H186" sqref="H186"/>
    </sheetView>
  </sheetViews>
  <sheetFormatPr defaultColWidth="8.8515625" defaultRowHeight="12.75"/>
  <cols>
    <col min="1" max="1" width="10.140625" style="385" customWidth="1"/>
    <col min="2" max="3" width="3.7109375" style="27" customWidth="1"/>
    <col min="4" max="4" width="34.7109375" style="27" customWidth="1"/>
    <col min="5" max="5" width="8.8515625" style="27" customWidth="1"/>
    <col min="6" max="6" width="7.28125" style="384" customWidth="1"/>
    <col min="7" max="7" width="13.140625" style="27" bestFit="1" customWidth="1"/>
    <col min="8" max="8" width="12.140625" style="27" customWidth="1"/>
    <col min="9" max="16384" width="8.8515625" style="27" customWidth="1"/>
  </cols>
  <sheetData>
    <row r="1" spans="1:8" ht="12.75">
      <c r="A1" s="251"/>
      <c r="H1" s="251" t="s">
        <v>778</v>
      </c>
    </row>
    <row r="3" spans="1:8" ht="12.75">
      <c r="A3" s="436"/>
      <c r="B3" s="415"/>
      <c r="C3" s="390"/>
      <c r="D3" s="414"/>
      <c r="E3" s="413"/>
      <c r="F3" s="416"/>
      <c r="G3" s="413"/>
      <c r="H3" s="413"/>
    </row>
    <row r="4" spans="1:8" ht="12.75">
      <c r="A4" s="435" t="s">
        <v>1</v>
      </c>
      <c r="B4" s="9"/>
      <c r="C4" s="11" t="s">
        <v>2</v>
      </c>
      <c r="D4" s="10"/>
      <c r="E4" s="8" t="s">
        <v>3</v>
      </c>
      <c r="F4" s="8" t="s">
        <v>4</v>
      </c>
      <c r="G4" s="8" t="s">
        <v>5</v>
      </c>
      <c r="H4" s="8" t="s">
        <v>6</v>
      </c>
    </row>
    <row r="5" spans="1:8" ht="12.75">
      <c r="A5" s="437"/>
      <c r="B5" s="411"/>
      <c r="C5" s="410"/>
      <c r="D5" s="409"/>
      <c r="E5" s="408"/>
      <c r="F5" s="412"/>
      <c r="G5" s="408"/>
      <c r="H5" s="408"/>
    </row>
    <row r="6" spans="1:8" ht="12.75">
      <c r="A6" s="435" t="s">
        <v>237</v>
      </c>
      <c r="B6" s="235" t="s">
        <v>124</v>
      </c>
      <c r="C6" s="18"/>
      <c r="D6" s="398"/>
      <c r="E6" s="357"/>
      <c r="F6" s="29"/>
      <c r="G6" s="301"/>
      <c r="H6" s="301"/>
    </row>
    <row r="7" spans="1:8" ht="12.75">
      <c r="A7" s="438"/>
      <c r="B7" s="235" t="s">
        <v>125</v>
      </c>
      <c r="C7" s="18"/>
      <c r="D7" s="398"/>
      <c r="E7" s="357"/>
      <c r="F7" s="29"/>
      <c r="G7" s="301"/>
      <c r="H7" s="301"/>
    </row>
    <row r="8" spans="1:8" ht="12.75">
      <c r="A8" s="438"/>
      <c r="B8" s="20"/>
      <c r="C8" s="18"/>
      <c r="D8" s="398"/>
      <c r="E8" s="357"/>
      <c r="F8" s="29"/>
      <c r="G8" s="301"/>
      <c r="H8" s="301"/>
    </row>
    <row r="9" spans="1:8" ht="12.75">
      <c r="A9" s="435" t="s">
        <v>292</v>
      </c>
      <c r="B9" s="23" t="s">
        <v>293</v>
      </c>
      <c r="C9" s="18"/>
      <c r="D9" s="398"/>
      <c r="E9" s="357"/>
      <c r="F9" s="29"/>
      <c r="G9" s="301"/>
      <c r="H9" s="301"/>
    </row>
    <row r="10" spans="1:8" ht="12.75">
      <c r="A10" s="438"/>
      <c r="B10" s="20"/>
      <c r="C10" s="18"/>
      <c r="D10" s="398"/>
      <c r="E10" s="398"/>
      <c r="F10" s="29"/>
      <c r="G10" s="301"/>
      <c r="H10" s="301"/>
    </row>
    <row r="11" spans="1:8" ht="12.75" customHeight="1">
      <c r="A11" s="439" t="s">
        <v>789</v>
      </c>
      <c r="B11" s="417" t="s">
        <v>781</v>
      </c>
      <c r="C11" s="404"/>
      <c r="D11" s="403"/>
      <c r="E11" s="407"/>
      <c r="F11" s="457"/>
      <c r="G11" s="301"/>
      <c r="H11" s="301"/>
    </row>
    <row r="12" spans="1:8" ht="12.75" customHeight="1">
      <c r="A12" s="438"/>
      <c r="B12" s="417" t="s">
        <v>782</v>
      </c>
      <c r="C12" s="404"/>
      <c r="D12" s="403"/>
      <c r="E12" s="407"/>
      <c r="F12" s="457"/>
      <c r="G12" s="301"/>
      <c r="H12" s="301"/>
    </row>
    <row r="13" spans="1:8" ht="12.75">
      <c r="A13" s="438"/>
      <c r="B13" s="419"/>
      <c r="C13" s="404"/>
      <c r="D13" s="403"/>
      <c r="E13" s="407"/>
      <c r="F13" s="457"/>
      <c r="G13" s="301"/>
      <c r="H13" s="301"/>
    </row>
    <row r="14" spans="1:8" ht="12.75">
      <c r="A14" s="438"/>
      <c r="B14" s="388" t="s">
        <v>11</v>
      </c>
      <c r="C14" s="389" t="s">
        <v>288</v>
      </c>
      <c r="D14" s="403"/>
      <c r="E14" s="13" t="s">
        <v>127</v>
      </c>
      <c r="F14" s="146"/>
      <c r="G14" s="301">
        <v>5000</v>
      </c>
      <c r="H14" s="301"/>
    </row>
    <row r="15" spans="1:8" ht="12.75">
      <c r="A15" s="438"/>
      <c r="B15" s="388"/>
      <c r="C15" s="396"/>
      <c r="D15" s="403"/>
      <c r="E15" s="29"/>
      <c r="F15" s="421"/>
      <c r="G15" s="386"/>
      <c r="H15" s="387"/>
    </row>
    <row r="16" spans="1:8" ht="12.75" customHeight="1">
      <c r="A16" s="438"/>
      <c r="B16" s="388" t="s">
        <v>12</v>
      </c>
      <c r="C16" s="552" t="s">
        <v>290</v>
      </c>
      <c r="D16" s="558"/>
      <c r="E16" s="29" t="s">
        <v>289</v>
      </c>
      <c r="F16" s="421">
        <v>1</v>
      </c>
      <c r="G16" s="386">
        <v>15000</v>
      </c>
      <c r="H16" s="387">
        <f>+F16*G16</f>
        <v>15000</v>
      </c>
    </row>
    <row r="17" spans="1:8" ht="12.75" customHeight="1">
      <c r="A17" s="438"/>
      <c r="B17" s="388"/>
      <c r="C17" s="420"/>
      <c r="D17" s="550"/>
      <c r="E17" s="29"/>
      <c r="F17" s="421"/>
      <c r="G17" s="386"/>
      <c r="H17" s="387"/>
    </row>
    <row r="18" spans="1:8" ht="12.75" customHeight="1">
      <c r="A18" s="438"/>
      <c r="B18" s="388" t="s">
        <v>15</v>
      </c>
      <c r="C18" s="552" t="s">
        <v>790</v>
      </c>
      <c r="D18" s="558"/>
      <c r="E18" s="29" t="s">
        <v>413</v>
      </c>
      <c r="F18" s="421">
        <v>1</v>
      </c>
      <c r="G18" s="386">
        <v>50000</v>
      </c>
      <c r="H18" s="387">
        <f>G18*F18</f>
        <v>50000</v>
      </c>
    </row>
    <row r="19" spans="1:8" ht="12.75">
      <c r="A19" s="438"/>
      <c r="B19" s="388"/>
      <c r="C19" s="396"/>
      <c r="D19" s="403"/>
      <c r="E19" s="29"/>
      <c r="F19" s="421"/>
      <c r="G19" s="29"/>
      <c r="H19" s="387"/>
    </row>
    <row r="20" spans="1:8" ht="12.75">
      <c r="A20" s="438"/>
      <c r="B20" s="388" t="s">
        <v>16</v>
      </c>
      <c r="C20" s="556" t="s">
        <v>291</v>
      </c>
      <c r="D20" s="557"/>
      <c r="E20" s="29" t="s">
        <v>126</v>
      </c>
      <c r="F20" s="458"/>
      <c r="G20" s="386"/>
      <c r="H20" s="387"/>
    </row>
    <row r="21" spans="1:8" ht="12.75">
      <c r="A21" s="438"/>
      <c r="B21" s="20"/>
      <c r="C21" s="18"/>
      <c r="D21" s="398"/>
      <c r="E21" s="357"/>
      <c r="F21" s="29"/>
      <c r="G21" s="301"/>
      <c r="H21" s="301"/>
    </row>
    <row r="22" spans="1:8" ht="12.75">
      <c r="A22" s="435" t="s">
        <v>238</v>
      </c>
      <c r="B22" s="23" t="s">
        <v>239</v>
      </c>
      <c r="C22" s="18"/>
      <c r="D22" s="398"/>
      <c r="E22" s="357"/>
      <c r="F22" s="29"/>
      <c r="G22" s="301"/>
      <c r="H22" s="301"/>
    </row>
    <row r="23" spans="1:8" ht="12.75">
      <c r="A23" s="438"/>
      <c r="B23" s="20"/>
      <c r="C23" s="18"/>
      <c r="D23" s="398"/>
      <c r="E23" s="357"/>
      <c r="F23" s="29"/>
      <c r="G23" s="301"/>
      <c r="H23" s="301"/>
    </row>
    <row r="24" spans="1:8" ht="13.5" customHeight="1">
      <c r="A24" s="438" t="s">
        <v>240</v>
      </c>
      <c r="B24" s="20" t="s">
        <v>241</v>
      </c>
      <c r="C24" s="18"/>
      <c r="D24" s="398"/>
      <c r="E24" s="357" t="s">
        <v>283</v>
      </c>
      <c r="F24" s="29">
        <v>1</v>
      </c>
      <c r="G24" s="301"/>
      <c r="H24" s="301"/>
    </row>
    <row r="25" spans="1:8" ht="12.75">
      <c r="A25" s="438"/>
      <c r="B25" s="20"/>
      <c r="C25" s="18"/>
      <c r="D25" s="398"/>
      <c r="E25" s="357"/>
      <c r="F25" s="29"/>
      <c r="G25" s="301"/>
      <c r="H25" s="301"/>
    </row>
    <row r="26" spans="1:8" ht="12.75" customHeight="1">
      <c r="A26" s="438" t="s">
        <v>242</v>
      </c>
      <c r="B26" s="20" t="s">
        <v>243</v>
      </c>
      <c r="C26" s="18"/>
      <c r="D26" s="398"/>
      <c r="E26" s="13" t="s">
        <v>127</v>
      </c>
      <c r="F26" s="29"/>
      <c r="G26" s="301"/>
      <c r="H26" s="301"/>
    </row>
    <row r="27" spans="1:8" ht="12.75">
      <c r="A27" s="438"/>
      <c r="B27" s="20"/>
      <c r="C27" s="18"/>
      <c r="D27" s="398"/>
      <c r="E27" s="357"/>
      <c r="F27" s="29"/>
      <c r="G27" s="301"/>
      <c r="H27" s="301"/>
    </row>
    <row r="28" spans="1:8" ht="12.75">
      <c r="A28" s="435" t="s">
        <v>246</v>
      </c>
      <c r="B28" s="23" t="s">
        <v>245</v>
      </c>
      <c r="C28" s="18"/>
      <c r="D28" s="398"/>
      <c r="E28" s="357"/>
      <c r="F28" s="29"/>
      <c r="G28" s="301"/>
      <c r="H28" s="301"/>
    </row>
    <row r="29" spans="1:8" ht="12.75">
      <c r="A29" s="438"/>
      <c r="B29" s="20"/>
      <c r="C29" s="18"/>
      <c r="D29" s="398"/>
      <c r="E29" s="357"/>
      <c r="F29" s="29"/>
      <c r="G29" s="301"/>
      <c r="H29" s="301"/>
    </row>
    <row r="30" spans="1:8" ht="12.75">
      <c r="A30" s="438" t="s">
        <v>244</v>
      </c>
      <c r="B30" s="23" t="s">
        <v>247</v>
      </c>
      <c r="C30" s="18"/>
      <c r="D30" s="398"/>
      <c r="E30" s="357"/>
      <c r="F30" s="29"/>
      <c r="G30" s="301"/>
      <c r="H30" s="301"/>
    </row>
    <row r="31" spans="1:8" ht="12.75">
      <c r="A31" s="438"/>
      <c r="B31" s="20"/>
      <c r="C31" s="18"/>
      <c r="D31" s="398"/>
      <c r="E31" s="357"/>
      <c r="F31" s="29"/>
      <c r="G31" s="301"/>
      <c r="H31" s="301"/>
    </row>
    <row r="32" spans="1:8" ht="12.75">
      <c r="A32" s="438"/>
      <c r="B32" s="20" t="s">
        <v>11</v>
      </c>
      <c r="C32" s="18" t="s">
        <v>248</v>
      </c>
      <c r="D32" s="398"/>
      <c r="E32" s="29" t="s">
        <v>251</v>
      </c>
      <c r="F32" s="29">
        <v>40</v>
      </c>
      <c r="G32" s="301"/>
      <c r="H32" s="301"/>
    </row>
    <row r="33" spans="1:8" ht="12.75">
      <c r="A33" s="438"/>
      <c r="B33" s="20"/>
      <c r="C33" s="18"/>
      <c r="D33" s="398"/>
      <c r="E33" s="357"/>
      <c r="F33" s="29"/>
      <c r="G33" s="301"/>
      <c r="H33" s="301"/>
    </row>
    <row r="34" spans="1:8" ht="12.75">
      <c r="A34" s="438"/>
      <c r="B34" s="20" t="s">
        <v>12</v>
      </c>
      <c r="C34" s="18" t="s">
        <v>249</v>
      </c>
      <c r="D34" s="398"/>
      <c r="E34" s="29" t="s">
        <v>251</v>
      </c>
      <c r="F34" s="29">
        <v>40</v>
      </c>
      <c r="G34" s="301"/>
      <c r="H34" s="301"/>
    </row>
    <row r="35" spans="1:8" ht="12.75">
      <c r="A35" s="438"/>
      <c r="B35" s="20"/>
      <c r="C35" s="18"/>
      <c r="D35" s="398"/>
      <c r="E35" s="357"/>
      <c r="F35" s="29"/>
      <c r="G35" s="301"/>
      <c r="H35" s="301"/>
    </row>
    <row r="36" spans="1:8" ht="12.75">
      <c r="A36" s="438"/>
      <c r="B36" s="20" t="s">
        <v>15</v>
      </c>
      <c r="C36" s="18" t="s">
        <v>250</v>
      </c>
      <c r="D36" s="398"/>
      <c r="E36" s="29" t="s">
        <v>251</v>
      </c>
      <c r="F36" s="29">
        <v>40</v>
      </c>
      <c r="G36" s="301"/>
      <c r="H36" s="301"/>
    </row>
    <row r="37" spans="1:8" ht="12.75">
      <c r="A37" s="438"/>
      <c r="B37" s="20"/>
      <c r="C37" s="18"/>
      <c r="D37" s="398"/>
      <c r="E37" s="357"/>
      <c r="F37" s="29"/>
      <c r="G37" s="301"/>
      <c r="H37" s="301"/>
    </row>
    <row r="38" spans="1:8" ht="12.75">
      <c r="A38" s="438" t="s">
        <v>255</v>
      </c>
      <c r="B38" s="23" t="s">
        <v>256</v>
      </c>
      <c r="C38" s="18"/>
      <c r="D38" s="398"/>
      <c r="E38" s="357"/>
      <c r="F38" s="29"/>
      <c r="G38" s="301"/>
      <c r="H38" s="301"/>
    </row>
    <row r="39" spans="1:8" ht="12.75">
      <c r="A39" s="438"/>
      <c r="B39" s="20"/>
      <c r="C39" s="18"/>
      <c r="D39" s="398"/>
      <c r="E39" s="357"/>
      <c r="F39" s="29"/>
      <c r="G39" s="301"/>
      <c r="H39" s="301"/>
    </row>
    <row r="40" spans="1:8" ht="12.75">
      <c r="A40" s="438"/>
      <c r="B40" s="20" t="s">
        <v>262</v>
      </c>
      <c r="C40" s="559" t="s">
        <v>254</v>
      </c>
      <c r="D40" s="560"/>
      <c r="E40" s="407" t="s">
        <v>251</v>
      </c>
      <c r="F40" s="29">
        <v>40</v>
      </c>
      <c r="G40" s="301"/>
      <c r="H40" s="301"/>
    </row>
    <row r="41" spans="1:8" ht="12.75">
      <c r="A41" s="438"/>
      <c r="B41" s="20"/>
      <c r="C41" s="18"/>
      <c r="D41" s="398"/>
      <c r="E41" s="398"/>
      <c r="F41" s="29"/>
      <c r="G41" s="301"/>
      <c r="H41" s="301"/>
    </row>
    <row r="42" spans="1:8" ht="12.75" customHeight="1">
      <c r="A42" s="438"/>
      <c r="B42" s="419" t="s">
        <v>182</v>
      </c>
      <c r="C42" s="559" t="s">
        <v>263</v>
      </c>
      <c r="D42" s="560"/>
      <c r="E42" s="407" t="s">
        <v>251</v>
      </c>
      <c r="F42" s="457">
        <v>40</v>
      </c>
      <c r="G42" s="301"/>
      <c r="H42" s="301"/>
    </row>
    <row r="43" spans="1:8" ht="12.75">
      <c r="A43" s="438"/>
      <c r="B43" s="417"/>
      <c r="C43" s="406"/>
      <c r="D43" s="401"/>
      <c r="E43" s="407"/>
      <c r="F43" s="457"/>
      <c r="G43" s="301"/>
      <c r="H43" s="301"/>
    </row>
    <row r="44" spans="1:8" ht="12.75">
      <c r="A44" s="438"/>
      <c r="B44" s="419" t="s">
        <v>252</v>
      </c>
      <c r="C44" s="559" t="s">
        <v>264</v>
      </c>
      <c r="D44" s="560"/>
      <c r="E44" s="407" t="s">
        <v>251</v>
      </c>
      <c r="F44" s="457">
        <v>40</v>
      </c>
      <c r="G44" s="301"/>
      <c r="H44" s="301"/>
    </row>
    <row r="45" spans="1:8" ht="12.75">
      <c r="A45" s="438"/>
      <c r="B45" s="405"/>
      <c r="C45" s="406"/>
      <c r="D45" s="401"/>
      <c r="E45" s="407"/>
      <c r="F45" s="457"/>
      <c r="G45" s="301"/>
      <c r="H45" s="301"/>
    </row>
    <row r="46" spans="1:8" ht="12.75">
      <c r="A46" s="438"/>
      <c r="B46" s="419" t="s">
        <v>253</v>
      </c>
      <c r="C46" s="559" t="s">
        <v>265</v>
      </c>
      <c r="D46" s="560"/>
      <c r="E46" s="407" t="s">
        <v>251</v>
      </c>
      <c r="F46" s="457">
        <v>40</v>
      </c>
      <c r="G46" s="301"/>
      <c r="H46" s="301"/>
    </row>
    <row r="47" spans="1:8" ht="12.75">
      <c r="A47" s="438"/>
      <c r="B47" s="417"/>
      <c r="C47" s="406"/>
      <c r="D47" s="401"/>
      <c r="E47" s="407"/>
      <c r="F47" s="457"/>
      <c r="G47" s="301"/>
      <c r="H47" s="301"/>
    </row>
    <row r="48" spans="1:8" ht="12.75">
      <c r="A48" s="438"/>
      <c r="B48" s="419" t="s">
        <v>14</v>
      </c>
      <c r="C48" s="404" t="s">
        <v>266</v>
      </c>
      <c r="D48" s="403"/>
      <c r="E48" s="407" t="s">
        <v>251</v>
      </c>
      <c r="F48" s="457">
        <v>40</v>
      </c>
      <c r="G48" s="301"/>
      <c r="H48" s="301"/>
    </row>
    <row r="49" spans="1:8" ht="12.75">
      <c r="A49" s="438"/>
      <c r="B49" s="419"/>
      <c r="C49" s="404"/>
      <c r="D49" s="403"/>
      <c r="E49" s="407"/>
      <c r="F49" s="457"/>
      <c r="G49" s="301"/>
      <c r="H49" s="301"/>
    </row>
    <row r="50" spans="1:8" ht="12.75">
      <c r="A50" s="438" t="s">
        <v>261</v>
      </c>
      <c r="B50" s="417" t="s">
        <v>267</v>
      </c>
      <c r="C50" s="404"/>
      <c r="D50" s="403"/>
      <c r="E50" s="407"/>
      <c r="F50" s="457"/>
      <c r="G50" s="301"/>
      <c r="H50" s="301"/>
    </row>
    <row r="51" spans="1:8" ht="12.75">
      <c r="A51" s="438"/>
      <c r="B51" s="419"/>
      <c r="C51" s="404"/>
      <c r="D51" s="403"/>
      <c r="E51" s="407"/>
      <c r="F51" s="457"/>
      <c r="G51" s="301"/>
      <c r="H51" s="301"/>
    </row>
    <row r="52" spans="1:8" ht="12.75">
      <c r="A52" s="438"/>
      <c r="B52" s="419" t="s">
        <v>11</v>
      </c>
      <c r="C52" s="404" t="s">
        <v>271</v>
      </c>
      <c r="D52" s="403"/>
      <c r="E52" s="407" t="s">
        <v>21</v>
      </c>
      <c r="F52" s="457">
        <v>1</v>
      </c>
      <c r="G52" s="301"/>
      <c r="H52" s="301"/>
    </row>
    <row r="53" spans="1:8" ht="12.75">
      <c r="A53" s="438"/>
      <c r="B53" s="419"/>
      <c r="C53" s="404"/>
      <c r="D53" s="403"/>
      <c r="E53" s="407"/>
      <c r="F53" s="457"/>
      <c r="G53" s="301"/>
      <c r="H53" s="301"/>
    </row>
    <row r="54" spans="1:8" ht="12.75">
      <c r="A54" s="438"/>
      <c r="B54" s="419" t="s">
        <v>12</v>
      </c>
      <c r="C54" s="404" t="s">
        <v>269</v>
      </c>
      <c r="D54" s="403"/>
      <c r="E54" s="407" t="s">
        <v>21</v>
      </c>
      <c r="F54" s="457">
        <v>1</v>
      </c>
      <c r="G54" s="301"/>
      <c r="H54" s="301"/>
    </row>
    <row r="55" spans="1:8" ht="12.75">
      <c r="A55" s="438"/>
      <c r="B55" s="419"/>
      <c r="C55" s="404"/>
      <c r="D55" s="403"/>
      <c r="E55" s="407"/>
      <c r="F55" s="457"/>
      <c r="G55" s="301"/>
      <c r="H55" s="301"/>
    </row>
    <row r="56" spans="1:8" ht="12.75">
      <c r="A56" s="438"/>
      <c r="B56" s="419" t="s">
        <v>15</v>
      </c>
      <c r="C56" s="404" t="s">
        <v>270</v>
      </c>
      <c r="D56" s="403"/>
      <c r="E56" s="407" t="s">
        <v>21</v>
      </c>
      <c r="F56" s="457">
        <v>1</v>
      </c>
      <c r="G56" s="301"/>
      <c r="H56" s="301"/>
    </row>
    <row r="57" spans="1:8" ht="12.75">
      <c r="A57" s="438"/>
      <c r="B57" s="419"/>
      <c r="C57" s="404"/>
      <c r="D57" s="403"/>
      <c r="E57" s="407"/>
      <c r="F57" s="457"/>
      <c r="G57" s="301"/>
      <c r="H57" s="301"/>
    </row>
    <row r="58" spans="1:8" ht="12.75">
      <c r="A58" s="438"/>
      <c r="B58" s="419" t="s">
        <v>16</v>
      </c>
      <c r="C58" s="404" t="s">
        <v>268</v>
      </c>
      <c r="D58" s="403"/>
      <c r="E58" s="407" t="s">
        <v>21</v>
      </c>
      <c r="F58" s="457">
        <v>1</v>
      </c>
      <c r="G58" s="301"/>
      <c r="H58" s="301"/>
    </row>
    <row r="59" spans="1:8" ht="12.75">
      <c r="A59" s="440"/>
      <c r="B59" s="354"/>
      <c r="C59" s="354"/>
      <c r="D59" s="354"/>
      <c r="E59" s="354"/>
      <c r="F59" s="215"/>
      <c r="G59" s="355"/>
      <c r="H59" s="356"/>
    </row>
    <row r="60" spans="1:8" ht="12.75">
      <c r="A60" s="435" t="s">
        <v>294</v>
      </c>
      <c r="B60" s="2" t="s">
        <v>70</v>
      </c>
      <c r="C60" s="2"/>
      <c r="D60" s="2"/>
      <c r="E60" s="358"/>
      <c r="F60" s="141"/>
      <c r="G60" s="359"/>
      <c r="H60" s="381"/>
    </row>
    <row r="61" spans="1:8" ht="12.75">
      <c r="A61" s="441"/>
      <c r="B61" s="360"/>
      <c r="C61" s="360"/>
      <c r="D61" s="360"/>
      <c r="E61" s="360"/>
      <c r="F61" s="216"/>
      <c r="G61" s="216"/>
      <c r="H61" s="361"/>
    </row>
    <row r="62" spans="1:8" ht="12.75">
      <c r="A62" s="442"/>
      <c r="B62" s="358"/>
      <c r="C62" s="358"/>
      <c r="D62" s="358"/>
      <c r="E62" s="358"/>
      <c r="F62" s="141"/>
      <c r="G62" s="359"/>
      <c r="H62" s="362"/>
    </row>
    <row r="63" spans="1:8" ht="12.75">
      <c r="A63" s="442"/>
      <c r="B63" s="358"/>
      <c r="C63" s="358"/>
      <c r="D63" s="358"/>
      <c r="E63" s="358"/>
      <c r="F63" s="141"/>
      <c r="G63" s="359"/>
      <c r="H63" s="251" t="s">
        <v>778</v>
      </c>
    </row>
    <row r="64" spans="1:7" ht="12.75">
      <c r="A64" s="442"/>
      <c r="B64" s="358"/>
      <c r="C64" s="358"/>
      <c r="D64" s="358"/>
      <c r="E64" s="358"/>
      <c r="F64" s="216"/>
      <c r="G64" s="363"/>
    </row>
    <row r="65" spans="1:8" ht="12.75">
      <c r="A65" s="443"/>
      <c r="B65" s="365"/>
      <c r="C65" s="366"/>
      <c r="D65" s="366"/>
      <c r="E65" s="364"/>
      <c r="F65" s="367"/>
      <c r="G65" s="368"/>
      <c r="H65" s="369"/>
    </row>
    <row r="66" spans="1:8" ht="12.75">
      <c r="A66" s="435" t="s">
        <v>226</v>
      </c>
      <c r="B66" s="370"/>
      <c r="C66" s="2"/>
      <c r="D66" s="2" t="s">
        <v>2</v>
      </c>
      <c r="E66" s="8" t="s">
        <v>3</v>
      </c>
      <c r="F66" s="371" t="s">
        <v>41</v>
      </c>
      <c r="G66" s="372" t="s">
        <v>5</v>
      </c>
      <c r="H66" s="373" t="s">
        <v>6</v>
      </c>
    </row>
    <row r="67" spans="1:8" ht="12.75">
      <c r="A67" s="444"/>
      <c r="B67" s="374"/>
      <c r="C67" s="375"/>
      <c r="D67" s="375"/>
      <c r="E67" s="156"/>
      <c r="F67" s="376" t="s">
        <v>44</v>
      </c>
      <c r="G67" s="377"/>
      <c r="H67" s="378"/>
    </row>
    <row r="68" spans="1:8" ht="12.75">
      <c r="A68" s="440"/>
      <c r="B68" s="379"/>
      <c r="C68" s="354"/>
      <c r="D68" s="354"/>
      <c r="E68" s="354"/>
      <c r="F68" s="215"/>
      <c r="G68" s="355"/>
      <c r="H68" s="356"/>
    </row>
    <row r="69" spans="1:8" ht="12.75">
      <c r="A69" s="435" t="s">
        <v>237</v>
      </c>
      <c r="B69" s="2" t="s">
        <v>71</v>
      </c>
      <c r="C69" s="358"/>
      <c r="D69" s="358"/>
      <c r="E69" s="358"/>
      <c r="F69" s="141"/>
      <c r="G69" s="359"/>
      <c r="H69" s="380"/>
    </row>
    <row r="70" spans="1:8" ht="12.75">
      <c r="A70" s="441"/>
      <c r="B70" s="360"/>
      <c r="C70" s="360"/>
      <c r="D70" s="360"/>
      <c r="E70" s="360"/>
      <c r="F70" s="216"/>
      <c r="G70" s="363"/>
      <c r="H70" s="361"/>
    </row>
    <row r="71" spans="1:8" ht="12.75">
      <c r="A71" s="440"/>
      <c r="B71" s="422"/>
      <c r="C71" s="422"/>
      <c r="D71" s="422"/>
      <c r="E71" s="379"/>
      <c r="F71" s="149"/>
      <c r="G71" s="423"/>
      <c r="H71" s="356"/>
    </row>
    <row r="72" spans="1:8" ht="12.75">
      <c r="A72" s="438" t="s">
        <v>260</v>
      </c>
      <c r="B72" s="417" t="s">
        <v>257</v>
      </c>
      <c r="C72" s="418"/>
      <c r="D72" s="401"/>
      <c r="E72" s="407"/>
      <c r="F72" s="457"/>
      <c r="G72" s="301"/>
      <c r="H72" s="301"/>
    </row>
    <row r="73" spans="1:8" ht="12.75">
      <c r="A73" s="438"/>
      <c r="B73" s="419"/>
      <c r="C73" s="418"/>
      <c r="D73" s="401"/>
      <c r="E73" s="407"/>
      <c r="F73" s="457"/>
      <c r="G73" s="301"/>
      <c r="H73" s="301"/>
    </row>
    <row r="74" spans="1:8" ht="12.75">
      <c r="A74" s="438"/>
      <c r="B74" s="419" t="s">
        <v>11</v>
      </c>
      <c r="C74" s="561" t="s">
        <v>258</v>
      </c>
      <c r="D74" s="562"/>
      <c r="E74" s="407" t="s">
        <v>159</v>
      </c>
      <c r="F74" s="457" t="s">
        <v>20</v>
      </c>
      <c r="G74" s="301"/>
      <c r="H74" s="301"/>
    </row>
    <row r="75" spans="1:8" ht="12.75">
      <c r="A75" s="438"/>
      <c r="B75" s="417"/>
      <c r="C75" s="402"/>
      <c r="D75" s="401"/>
      <c r="E75" s="407"/>
      <c r="F75" s="457"/>
      <c r="G75" s="301"/>
      <c r="H75" s="301"/>
    </row>
    <row r="76" spans="1:8" ht="12.75">
      <c r="A76" s="438"/>
      <c r="B76" s="419" t="s">
        <v>12</v>
      </c>
      <c r="C76" s="400" t="s">
        <v>259</v>
      </c>
      <c r="D76" s="399"/>
      <c r="E76" s="407"/>
      <c r="F76" s="457"/>
      <c r="G76" s="301"/>
      <c r="H76" s="301"/>
    </row>
    <row r="77" spans="1:8" ht="12.75">
      <c r="A77" s="438"/>
      <c r="B77" s="419"/>
      <c r="C77" s="400" t="s">
        <v>765</v>
      </c>
      <c r="D77" s="399"/>
      <c r="E77" s="407" t="s">
        <v>126</v>
      </c>
      <c r="F77" s="459"/>
      <c r="G77" s="301"/>
      <c r="H77" s="301"/>
    </row>
    <row r="78" spans="1:8" ht="12.75">
      <c r="A78" s="438"/>
      <c r="B78" s="419"/>
      <c r="C78" s="404" t="s">
        <v>766</v>
      </c>
      <c r="D78" s="403"/>
      <c r="E78" s="407"/>
      <c r="F78" s="457"/>
      <c r="G78" s="301"/>
      <c r="H78" s="301"/>
    </row>
    <row r="79" spans="1:8" ht="12.75">
      <c r="A79" s="438"/>
      <c r="B79" s="419"/>
      <c r="C79" s="404"/>
      <c r="D79" s="403"/>
      <c r="E79" s="407"/>
      <c r="F79" s="457"/>
      <c r="G79" s="301"/>
      <c r="H79" s="301"/>
    </row>
    <row r="80" spans="1:8" ht="12.75">
      <c r="A80" s="435" t="s">
        <v>272</v>
      </c>
      <c r="B80" s="417" t="s">
        <v>273</v>
      </c>
      <c r="C80" s="391"/>
      <c r="D80" s="403"/>
      <c r="E80" s="407"/>
      <c r="F80" s="457"/>
      <c r="G80" s="301"/>
      <c r="H80" s="301"/>
    </row>
    <row r="81" spans="1:8" ht="12.75">
      <c r="A81" s="438"/>
      <c r="B81" s="419"/>
      <c r="C81" s="404"/>
      <c r="D81" s="403"/>
      <c r="E81" s="407"/>
      <c r="F81" s="457"/>
      <c r="G81" s="301"/>
      <c r="H81" s="301"/>
    </row>
    <row r="82" spans="1:8" ht="12.75">
      <c r="A82" s="438" t="s">
        <v>274</v>
      </c>
      <c r="B82" s="419" t="s">
        <v>275</v>
      </c>
      <c r="C82" s="404"/>
      <c r="D82" s="403"/>
      <c r="E82" s="407" t="s">
        <v>159</v>
      </c>
      <c r="F82" s="457" t="s">
        <v>20</v>
      </c>
      <c r="G82" s="301"/>
      <c r="H82" s="301"/>
    </row>
    <row r="83" spans="1:8" ht="12.75">
      <c r="A83" s="438"/>
      <c r="B83" s="419"/>
      <c r="C83" s="404"/>
      <c r="D83" s="403"/>
      <c r="E83" s="407"/>
      <c r="F83" s="457"/>
      <c r="G83" s="301"/>
      <c r="H83" s="301"/>
    </row>
    <row r="84" spans="1:8" ht="12.75">
      <c r="A84" s="438" t="s">
        <v>276</v>
      </c>
      <c r="B84" s="419" t="s">
        <v>277</v>
      </c>
      <c r="C84" s="404"/>
      <c r="D84" s="403"/>
      <c r="E84" s="407"/>
      <c r="F84" s="457"/>
      <c r="G84" s="301"/>
      <c r="H84" s="301"/>
    </row>
    <row r="85" spans="1:8" ht="12.75">
      <c r="A85" s="438"/>
      <c r="B85" s="419" t="s">
        <v>417</v>
      </c>
      <c r="C85" s="404"/>
      <c r="D85" s="403"/>
      <c r="E85" s="407" t="s">
        <v>126</v>
      </c>
      <c r="F85" s="459"/>
      <c r="G85" s="301"/>
      <c r="H85" s="301"/>
    </row>
    <row r="86" spans="1:8" ht="12.75">
      <c r="A86" s="438"/>
      <c r="B86" s="419"/>
      <c r="C86" s="404"/>
      <c r="D86" s="403"/>
      <c r="E86" s="407"/>
      <c r="F86" s="457"/>
      <c r="G86" s="301"/>
      <c r="H86" s="301"/>
    </row>
    <row r="87" spans="1:8" ht="12.75">
      <c r="A87" s="435" t="s">
        <v>280</v>
      </c>
      <c r="B87" s="19" t="s">
        <v>128</v>
      </c>
      <c r="C87" s="5"/>
      <c r="D87" s="6"/>
      <c r="E87" s="3"/>
      <c r="F87" s="7"/>
      <c r="G87" s="3"/>
      <c r="H87" s="238"/>
    </row>
    <row r="88" spans="1:8" ht="12.75">
      <c r="A88" s="304"/>
      <c r="B88" s="19" t="s">
        <v>129</v>
      </c>
      <c r="C88" s="5"/>
      <c r="D88" s="6"/>
      <c r="E88" s="3"/>
      <c r="F88" s="7"/>
      <c r="G88" s="3"/>
      <c r="H88" s="238"/>
    </row>
    <row r="89" spans="1:8" ht="12.75">
      <c r="A89" s="304"/>
      <c r="B89" s="4"/>
      <c r="C89" s="5"/>
      <c r="D89" s="6"/>
      <c r="E89" s="3"/>
      <c r="F89" s="7"/>
      <c r="G89" s="3"/>
      <c r="H89" s="238"/>
    </row>
    <row r="90" spans="1:8" ht="12.75">
      <c r="A90" s="439" t="s">
        <v>278</v>
      </c>
      <c r="B90" s="15" t="s">
        <v>130</v>
      </c>
      <c r="C90" s="12"/>
      <c r="D90" s="16"/>
      <c r="E90" s="13"/>
      <c r="F90" s="146"/>
      <c r="G90" s="3"/>
      <c r="H90" s="238"/>
    </row>
    <row r="91" spans="1:8" ht="12.75">
      <c r="A91" s="445"/>
      <c r="B91" s="17"/>
      <c r="C91" s="14"/>
      <c r="D91" s="16"/>
      <c r="E91" s="13"/>
      <c r="F91" s="146"/>
      <c r="G91" s="169"/>
      <c r="H91" s="169"/>
    </row>
    <row r="92" spans="1:8" ht="12.75">
      <c r="A92" s="445" t="s">
        <v>279</v>
      </c>
      <c r="B92" s="14" t="s">
        <v>131</v>
      </c>
      <c r="C92"/>
      <c r="D92" s="16"/>
      <c r="E92" s="146" t="s">
        <v>132</v>
      </c>
      <c r="F92" s="146">
        <v>1</v>
      </c>
      <c r="G92" s="169"/>
      <c r="H92" s="169"/>
    </row>
    <row r="93" spans="1:8" ht="12.75" customHeight="1">
      <c r="A93" s="445"/>
      <c r="B93" s="17"/>
      <c r="C93" s="14"/>
      <c r="D93" s="16"/>
      <c r="E93" s="13"/>
      <c r="F93" s="146"/>
      <c r="G93" s="169"/>
      <c r="H93" s="169"/>
    </row>
    <row r="94" spans="1:8" ht="12.75">
      <c r="A94" s="445" t="s">
        <v>281</v>
      </c>
      <c r="B94" s="14" t="s">
        <v>133</v>
      </c>
      <c r="C94"/>
      <c r="D94" s="16"/>
      <c r="E94" s="146" t="s">
        <v>132</v>
      </c>
      <c r="F94" s="146">
        <v>1</v>
      </c>
      <c r="G94" s="169"/>
      <c r="H94" s="301"/>
    </row>
    <row r="95" spans="1:8" ht="12.75">
      <c r="A95" s="439"/>
      <c r="B95" s="17"/>
      <c r="C95" s="14"/>
      <c r="D95" s="16"/>
      <c r="E95" s="13"/>
      <c r="F95" s="146"/>
      <c r="G95" s="169"/>
      <c r="H95" s="169"/>
    </row>
    <row r="96" spans="1:9" ht="12.75">
      <c r="A96" s="445" t="s">
        <v>282</v>
      </c>
      <c r="B96" s="14" t="s">
        <v>134</v>
      </c>
      <c r="C96"/>
      <c r="D96" s="16"/>
      <c r="E96" s="13" t="s">
        <v>127</v>
      </c>
      <c r="F96" s="7">
        <v>6</v>
      </c>
      <c r="G96" s="169"/>
      <c r="H96" s="169"/>
      <c r="I96" s="21"/>
    </row>
    <row r="97" spans="1:8" ht="12.75">
      <c r="A97" s="445"/>
      <c r="B97" s="14"/>
      <c r="C97"/>
      <c r="D97" s="16"/>
      <c r="E97" s="13"/>
      <c r="F97" s="7"/>
      <c r="G97" s="169"/>
      <c r="H97" s="169"/>
    </row>
    <row r="98" spans="1:8" ht="12.75">
      <c r="A98" s="439" t="s">
        <v>284</v>
      </c>
      <c r="B98" s="12" t="s">
        <v>285</v>
      </c>
      <c r="C98"/>
      <c r="D98" s="16"/>
      <c r="E98" s="170" t="s">
        <v>36</v>
      </c>
      <c r="F98" s="7">
        <v>30</v>
      </c>
      <c r="G98" s="169"/>
      <c r="H98" s="169"/>
    </row>
    <row r="99" spans="1:8" ht="12.75">
      <c r="A99" s="438"/>
      <c r="B99" s="419"/>
      <c r="C99" s="404"/>
      <c r="D99" s="403"/>
      <c r="E99" s="407"/>
      <c r="F99" s="457"/>
      <c r="G99" s="301"/>
      <c r="H99" s="301"/>
    </row>
    <row r="100" spans="1:8" ht="12.75">
      <c r="A100" s="435" t="s">
        <v>287</v>
      </c>
      <c r="B100" s="19" t="s">
        <v>286</v>
      </c>
      <c r="C100"/>
      <c r="D100" s="6"/>
      <c r="E100" s="3"/>
      <c r="F100" s="3"/>
      <c r="G100" s="308"/>
      <c r="H100" s="308"/>
    </row>
    <row r="101" spans="1:8" ht="12.75">
      <c r="A101" s="447"/>
      <c r="B101" s="20"/>
      <c r="D101" s="6"/>
      <c r="E101" s="29"/>
      <c r="F101" s="233"/>
      <c r="G101" s="308"/>
      <c r="H101" s="308"/>
    </row>
    <row r="102" spans="1:8" ht="12.75">
      <c r="A102" s="424" t="s">
        <v>295</v>
      </c>
      <c r="B102" s="23" t="s">
        <v>309</v>
      </c>
      <c r="D102" s="6"/>
      <c r="E102" s="29"/>
      <c r="F102" s="233"/>
      <c r="G102" s="308"/>
      <c r="H102" s="308"/>
    </row>
    <row r="103" spans="1:8" ht="12.75">
      <c r="A103" s="424"/>
      <c r="B103" s="20"/>
      <c r="D103" s="5"/>
      <c r="E103" s="29"/>
      <c r="F103" s="233"/>
      <c r="G103" s="308"/>
      <c r="H103" s="308"/>
    </row>
    <row r="104" spans="1:8" ht="12.75">
      <c r="A104" s="425" t="s">
        <v>296</v>
      </c>
      <c r="B104" s="551" t="s">
        <v>301</v>
      </c>
      <c r="C104" s="552"/>
      <c r="D104" s="558"/>
      <c r="E104" s="29" t="s">
        <v>212</v>
      </c>
      <c r="F104" s="233">
        <v>2</v>
      </c>
      <c r="G104" s="308"/>
      <c r="H104" s="308"/>
    </row>
    <row r="105" spans="1:8" ht="12.75">
      <c r="A105" s="425"/>
      <c r="B105" s="426"/>
      <c r="C105" s="420"/>
      <c r="D105" s="5"/>
      <c r="E105" s="29"/>
      <c r="F105" s="233"/>
      <c r="G105" s="308"/>
      <c r="H105" s="308"/>
    </row>
    <row r="106" spans="1:8" ht="12.75">
      <c r="A106" s="425" t="s">
        <v>297</v>
      </c>
      <c r="B106" s="388" t="s">
        <v>302</v>
      </c>
      <c r="C106" s="427"/>
      <c r="D106" s="5"/>
      <c r="E106" s="29" t="s">
        <v>212</v>
      </c>
      <c r="F106" s="233">
        <v>1</v>
      </c>
      <c r="G106" s="308"/>
      <c r="H106" s="308"/>
    </row>
    <row r="107" spans="1:8" ht="12.75">
      <c r="A107" s="425"/>
      <c r="B107" s="553"/>
      <c r="C107" s="554"/>
      <c r="D107" s="5"/>
      <c r="E107" s="29"/>
      <c r="F107" s="233"/>
      <c r="G107" s="308"/>
      <c r="H107" s="308"/>
    </row>
    <row r="108" spans="1:8" ht="12.75">
      <c r="A108" s="425" t="s">
        <v>298</v>
      </c>
      <c r="B108" s="388" t="s">
        <v>303</v>
      </c>
      <c r="C108" s="427"/>
      <c r="D108" s="5"/>
      <c r="E108" s="29" t="s">
        <v>212</v>
      </c>
      <c r="F108" s="233">
        <v>1</v>
      </c>
      <c r="G108" s="308"/>
      <c r="H108" s="308"/>
    </row>
    <row r="109" spans="1:8" ht="12.75">
      <c r="A109" s="425"/>
      <c r="B109" s="553"/>
      <c r="C109" s="554"/>
      <c r="D109" s="5"/>
      <c r="E109" s="29"/>
      <c r="F109" s="233"/>
      <c r="G109" s="308"/>
      <c r="H109" s="308"/>
    </row>
    <row r="110" spans="1:8" ht="12.75">
      <c r="A110" s="425" t="s">
        <v>299</v>
      </c>
      <c r="B110" s="388" t="s">
        <v>304</v>
      </c>
      <c r="C110" s="427"/>
      <c r="D110" s="5"/>
      <c r="E110" s="29" t="s">
        <v>212</v>
      </c>
      <c r="F110" s="7">
        <v>2</v>
      </c>
      <c r="G110" s="348"/>
      <c r="H110" s="308"/>
    </row>
    <row r="111" spans="1:8" ht="12.75">
      <c r="A111" s="425"/>
      <c r="B111" s="553"/>
      <c r="C111" s="554"/>
      <c r="D111" s="5"/>
      <c r="E111" s="29"/>
      <c r="F111" s="233"/>
      <c r="G111" s="308"/>
      <c r="H111" s="308"/>
    </row>
    <row r="112" spans="1:8" ht="12.75">
      <c r="A112" s="425" t="s">
        <v>300</v>
      </c>
      <c r="B112" s="388" t="s">
        <v>305</v>
      </c>
      <c r="C112" s="427"/>
      <c r="D112" s="5"/>
      <c r="E112" s="29"/>
      <c r="F112" s="233"/>
      <c r="G112" s="308"/>
      <c r="H112" s="308"/>
    </row>
    <row r="113" spans="1:8" ht="12.75">
      <c r="A113" s="425"/>
      <c r="B113" s="553"/>
      <c r="C113" s="554"/>
      <c r="D113" s="5"/>
      <c r="E113" s="29"/>
      <c r="F113" s="233"/>
      <c r="G113" s="308"/>
      <c r="H113" s="308"/>
    </row>
    <row r="114" spans="1:8" ht="12.75" customHeight="1">
      <c r="A114" s="425" t="s">
        <v>306</v>
      </c>
      <c r="B114" s="551" t="s">
        <v>763</v>
      </c>
      <c r="C114" s="552"/>
      <c r="D114" s="552"/>
      <c r="E114" s="7" t="s">
        <v>20</v>
      </c>
      <c r="F114" s="7" t="s">
        <v>224</v>
      </c>
      <c r="G114" s="352" t="s">
        <v>225</v>
      </c>
      <c r="H114" s="308">
        <v>80000</v>
      </c>
    </row>
    <row r="115" spans="1:8" ht="12.75">
      <c r="A115" s="425"/>
      <c r="B115" s="553" t="s">
        <v>764</v>
      </c>
      <c r="C115" s="554"/>
      <c r="D115" s="554"/>
      <c r="E115" s="7"/>
      <c r="F115" s="7"/>
      <c r="G115" s="352"/>
      <c r="H115" s="308"/>
    </row>
    <row r="116" spans="1:8" ht="12.75">
      <c r="A116" s="425"/>
      <c r="B116" s="428"/>
      <c r="C116" s="429"/>
      <c r="D116" s="429"/>
      <c r="E116" s="7"/>
      <c r="F116" s="7"/>
      <c r="G116" s="348"/>
      <c r="H116" s="308"/>
    </row>
    <row r="117" spans="1:8" ht="12.75">
      <c r="A117" s="425" t="s">
        <v>307</v>
      </c>
      <c r="B117" s="551" t="s">
        <v>308</v>
      </c>
      <c r="C117" s="552"/>
      <c r="D117" s="552"/>
      <c r="E117" s="7" t="s">
        <v>126</v>
      </c>
      <c r="F117" s="350"/>
      <c r="G117" s="351">
        <f>H114</f>
        <v>80000</v>
      </c>
      <c r="H117" s="308"/>
    </row>
    <row r="118" spans="1:8" ht="12.75">
      <c r="A118" s="425"/>
      <c r="B118" s="420"/>
      <c r="C118" s="420"/>
      <c r="D118" s="420"/>
      <c r="E118" s="7"/>
      <c r="F118" s="350"/>
      <c r="G118" s="351"/>
      <c r="H118" s="308"/>
    </row>
    <row r="119" spans="1:8" ht="12.75">
      <c r="A119" s="425"/>
      <c r="B119" s="420"/>
      <c r="C119" s="420"/>
      <c r="D119" s="420"/>
      <c r="E119" s="7"/>
      <c r="F119" s="350"/>
      <c r="G119" s="351"/>
      <c r="H119" s="308"/>
    </row>
    <row r="120" spans="1:8" ht="12.75">
      <c r="A120" s="440"/>
      <c r="B120" s="354"/>
      <c r="C120" s="354"/>
      <c r="D120" s="354"/>
      <c r="E120" s="354"/>
      <c r="F120" s="215"/>
      <c r="G120" s="355"/>
      <c r="H120" s="356"/>
    </row>
    <row r="121" spans="1:8" ht="12.75">
      <c r="A121" s="435" t="s">
        <v>287</v>
      </c>
      <c r="B121" s="2" t="s">
        <v>70</v>
      </c>
      <c r="C121" s="2"/>
      <c r="D121" s="2"/>
      <c r="E121" s="358"/>
      <c r="F121" s="141"/>
      <c r="G121" s="359"/>
      <c r="H121" s="381"/>
    </row>
    <row r="122" spans="1:8" ht="12.75">
      <c r="A122" s="441"/>
      <c r="B122" s="360"/>
      <c r="C122" s="360"/>
      <c r="D122" s="360"/>
      <c r="E122" s="360"/>
      <c r="F122" s="216"/>
      <c r="G122" s="216"/>
      <c r="H122" s="361"/>
    </row>
    <row r="123" spans="1:8" ht="12.75">
      <c r="A123" s="442"/>
      <c r="B123" s="358"/>
      <c r="C123" s="358"/>
      <c r="D123" s="358"/>
      <c r="E123" s="358"/>
      <c r="F123" s="141"/>
      <c r="G123" s="359"/>
      <c r="H123" s="362"/>
    </row>
    <row r="124" spans="1:8" ht="12.75">
      <c r="A124" s="442"/>
      <c r="B124" s="358"/>
      <c r="C124" s="358"/>
      <c r="D124" s="358"/>
      <c r="E124" s="358"/>
      <c r="F124" s="141"/>
      <c r="G124" s="359"/>
      <c r="H124" s="251" t="s">
        <v>236</v>
      </c>
    </row>
    <row r="125" spans="1:7" ht="12.75">
      <c r="A125" s="442"/>
      <c r="B125" s="358"/>
      <c r="C125" s="358"/>
      <c r="D125" s="358"/>
      <c r="E125" s="358"/>
      <c r="F125" s="216"/>
      <c r="G125" s="363"/>
    </row>
    <row r="126" spans="1:8" ht="12.75">
      <c r="A126" s="443"/>
      <c r="B126" s="365"/>
      <c r="C126" s="366"/>
      <c r="D126" s="366"/>
      <c r="E126" s="364"/>
      <c r="F126" s="367"/>
      <c r="G126" s="368"/>
      <c r="H126" s="369"/>
    </row>
    <row r="127" spans="1:8" ht="12.75">
      <c r="A127" s="435" t="s">
        <v>226</v>
      </c>
      <c r="B127" s="370"/>
      <c r="C127" s="2"/>
      <c r="D127" s="2" t="s">
        <v>2</v>
      </c>
      <c r="E127" s="8" t="s">
        <v>3</v>
      </c>
      <c r="F127" s="371" t="s">
        <v>41</v>
      </c>
      <c r="G127" s="372" t="s">
        <v>5</v>
      </c>
      <c r="H127" s="373" t="s">
        <v>6</v>
      </c>
    </row>
    <row r="128" spans="1:8" ht="12.75">
      <c r="A128" s="444"/>
      <c r="B128" s="374"/>
      <c r="C128" s="375"/>
      <c r="D128" s="375"/>
      <c r="E128" s="156"/>
      <c r="F128" s="376" t="s">
        <v>44</v>
      </c>
      <c r="G128" s="377"/>
      <c r="H128" s="378"/>
    </row>
    <row r="129" spans="1:8" ht="12.75">
      <c r="A129" s="440"/>
      <c r="B129" s="379"/>
      <c r="C129" s="354"/>
      <c r="D129" s="354"/>
      <c r="E129" s="354"/>
      <c r="F129" s="215"/>
      <c r="G129" s="355"/>
      <c r="H129" s="356"/>
    </row>
    <row r="130" spans="1:8" ht="12.75">
      <c r="A130" s="435" t="str">
        <f>A121</f>
        <v>C 1.4</v>
      </c>
      <c r="B130" s="2" t="s">
        <v>71</v>
      </c>
      <c r="C130" s="358"/>
      <c r="D130" s="358"/>
      <c r="E130" s="358"/>
      <c r="F130" s="141"/>
      <c r="G130" s="359"/>
      <c r="H130" s="380"/>
    </row>
    <row r="131" spans="1:8" ht="12.75">
      <c r="A131" s="441"/>
      <c r="B131" s="360"/>
      <c r="C131" s="360"/>
      <c r="D131" s="360"/>
      <c r="E131" s="360"/>
      <c r="F131" s="216"/>
      <c r="G131" s="363"/>
      <c r="H131" s="361"/>
    </row>
    <row r="132" spans="1:8" ht="12.75">
      <c r="A132" s="447"/>
      <c r="B132" s="20"/>
      <c r="D132" s="6"/>
      <c r="E132" s="29"/>
      <c r="F132" s="233"/>
      <c r="G132" s="308"/>
      <c r="H132" s="308"/>
    </row>
    <row r="133" spans="1:8" ht="12.75">
      <c r="A133" s="447" t="s">
        <v>310</v>
      </c>
      <c r="B133" s="23" t="s">
        <v>311</v>
      </c>
      <c r="D133" s="6"/>
      <c r="E133" s="29"/>
      <c r="F133" s="233"/>
      <c r="G133" s="308"/>
      <c r="H133" s="308"/>
    </row>
    <row r="134" spans="1:8" ht="12.75">
      <c r="A134" s="447"/>
      <c r="B134" s="20"/>
      <c r="D134" s="6"/>
      <c r="E134" s="29"/>
      <c r="F134" s="233"/>
      <c r="G134" s="308"/>
      <c r="H134" s="308"/>
    </row>
    <row r="135" spans="1:8" ht="12.75">
      <c r="A135" s="425" t="s">
        <v>332</v>
      </c>
      <c r="B135" s="555" t="s">
        <v>333</v>
      </c>
      <c r="C135" s="556"/>
      <c r="D135" s="557"/>
      <c r="E135" s="142" t="s">
        <v>212</v>
      </c>
      <c r="F135" s="233">
        <v>1</v>
      </c>
      <c r="G135" s="308"/>
      <c r="H135" s="308"/>
    </row>
    <row r="136" spans="1:8" ht="12.75">
      <c r="A136" s="447"/>
      <c r="B136" s="18"/>
      <c r="D136" s="6"/>
      <c r="E136" s="29"/>
      <c r="F136" s="233"/>
      <c r="G136" s="308"/>
      <c r="H136" s="308"/>
    </row>
    <row r="137" spans="1:8" ht="12.75">
      <c r="A137" s="425" t="s">
        <v>331</v>
      </c>
      <c r="B137" s="18" t="s">
        <v>334</v>
      </c>
      <c r="D137" s="6"/>
      <c r="E137" s="142" t="s">
        <v>212</v>
      </c>
      <c r="F137" s="233">
        <v>1</v>
      </c>
      <c r="G137" s="308"/>
      <c r="H137" s="308"/>
    </row>
    <row r="138" spans="1:8" ht="12.75">
      <c r="A138" s="447"/>
      <c r="B138" s="18" t="s">
        <v>335</v>
      </c>
      <c r="D138" s="6"/>
      <c r="E138" s="29"/>
      <c r="F138" s="233"/>
      <c r="G138" s="308"/>
      <c r="H138" s="308"/>
    </row>
    <row r="139" spans="1:8" ht="12.75">
      <c r="A139" s="447"/>
      <c r="B139" s="18"/>
      <c r="D139" s="6"/>
      <c r="E139" s="29"/>
      <c r="F139" s="233"/>
      <c r="G139" s="308"/>
      <c r="H139" s="308"/>
    </row>
    <row r="140" spans="1:8" ht="12.75">
      <c r="A140" s="448" t="s">
        <v>329</v>
      </c>
      <c r="B140" s="18" t="s">
        <v>330</v>
      </c>
      <c r="D140" s="6"/>
      <c r="E140" s="142" t="s">
        <v>212</v>
      </c>
      <c r="F140" s="233">
        <v>1</v>
      </c>
      <c r="G140" s="308"/>
      <c r="H140" s="308"/>
    </row>
    <row r="141" spans="1:8" ht="12.75">
      <c r="A141" s="447"/>
      <c r="B141" s="18"/>
      <c r="D141" s="6"/>
      <c r="E141" s="29"/>
      <c r="F141" s="233"/>
      <c r="G141" s="308"/>
      <c r="H141" s="308"/>
    </row>
    <row r="142" spans="1:8" ht="12.75">
      <c r="A142" s="448" t="s">
        <v>323</v>
      </c>
      <c r="B142" s="27" t="s">
        <v>219</v>
      </c>
      <c r="C142" s="6"/>
      <c r="D142" s="6"/>
      <c r="E142" s="142" t="s">
        <v>212</v>
      </c>
      <c r="F142" s="7">
        <v>1</v>
      </c>
      <c r="G142" s="308"/>
      <c r="H142" s="308"/>
    </row>
    <row r="143" spans="1:8" ht="12.75">
      <c r="A143" s="447"/>
      <c r="B143" s="18"/>
      <c r="D143" s="6"/>
      <c r="E143" s="29"/>
      <c r="F143" s="233"/>
      <c r="G143" s="308"/>
      <c r="H143" s="308"/>
    </row>
    <row r="144" spans="1:8" ht="12.75">
      <c r="A144" s="448" t="s">
        <v>312</v>
      </c>
      <c r="B144" t="s">
        <v>211</v>
      </c>
      <c r="C144" s="6"/>
      <c r="D144" s="6"/>
      <c r="E144" s="142" t="s">
        <v>212</v>
      </c>
      <c r="F144" s="7">
        <v>2</v>
      </c>
      <c r="G144" s="308"/>
      <c r="H144" s="308"/>
    </row>
    <row r="145" spans="1:8" ht="12.75">
      <c r="A145" s="448"/>
      <c r="B145"/>
      <c r="C145" s="5"/>
      <c r="D145" s="6"/>
      <c r="E145" s="29"/>
      <c r="F145" s="7"/>
      <c r="G145" s="308"/>
      <c r="H145" s="308"/>
    </row>
    <row r="146" spans="1:8" ht="12.75">
      <c r="A146" s="448" t="s">
        <v>314</v>
      </c>
      <c r="B146" t="s">
        <v>213</v>
      </c>
      <c r="C146" s="6"/>
      <c r="D146" s="6"/>
      <c r="E146" s="142" t="s">
        <v>212</v>
      </c>
      <c r="F146" s="7">
        <v>1</v>
      </c>
      <c r="G146" s="308"/>
      <c r="H146" s="308"/>
    </row>
    <row r="147" spans="1:8" ht="12.75">
      <c r="A147" s="448"/>
      <c r="B147" t="s">
        <v>214</v>
      </c>
      <c r="C147" s="6"/>
      <c r="D147" s="6"/>
      <c r="E147" s="29"/>
      <c r="F147"/>
      <c r="G147" s="308"/>
      <c r="H147" s="308"/>
    </row>
    <row r="148" spans="1:8" ht="12.75">
      <c r="A148" s="448"/>
      <c r="B148"/>
      <c r="C148" s="5"/>
      <c r="D148" s="6"/>
      <c r="E148" s="29"/>
      <c r="F148" s="7"/>
      <c r="G148" s="308"/>
      <c r="H148" s="308"/>
    </row>
    <row r="149" spans="1:8" ht="12.75">
      <c r="A149" s="448" t="s">
        <v>313</v>
      </c>
      <c r="B149" s="307" t="s">
        <v>215</v>
      </c>
      <c r="C149" s="144"/>
      <c r="D149" s="6"/>
      <c r="E149" s="142" t="s">
        <v>212</v>
      </c>
      <c r="F149" s="142">
        <v>1</v>
      </c>
      <c r="G149" s="308"/>
      <c r="H149" s="308"/>
    </row>
    <row r="150" spans="1:8" ht="12.75">
      <c r="A150" s="448"/>
      <c r="B150" s="307"/>
      <c r="C150" s="143"/>
      <c r="D150" s="6"/>
      <c r="E150" s="29"/>
      <c r="F150" s="142"/>
      <c r="G150" s="308"/>
      <c r="H150" s="308"/>
    </row>
    <row r="151" spans="1:8" ht="12.75">
      <c r="A151" s="448" t="s">
        <v>315</v>
      </c>
      <c r="B151" s="307" t="s">
        <v>216</v>
      </c>
      <c r="C151" s="148"/>
      <c r="D151" s="6"/>
      <c r="E151" s="142" t="s">
        <v>212</v>
      </c>
      <c r="F151" s="349">
        <v>1</v>
      </c>
      <c r="G151" s="308"/>
      <c r="H151" s="308"/>
    </row>
    <row r="152" spans="1:8" ht="12.75">
      <c r="A152" s="448"/>
      <c r="B152" s="305" t="s">
        <v>217</v>
      </c>
      <c r="C152" s="306"/>
      <c r="D152" s="6"/>
      <c r="E152" s="29"/>
      <c r="F152"/>
      <c r="G152" s="308"/>
      <c r="H152" s="308"/>
    </row>
    <row r="153" spans="1:8" ht="12.75">
      <c r="A153" s="448"/>
      <c r="B153" s="305"/>
      <c r="C153" s="430"/>
      <c r="D153" s="6"/>
      <c r="E153" s="29"/>
      <c r="F153" s="145"/>
      <c r="G153" s="308"/>
      <c r="H153" s="308"/>
    </row>
    <row r="154" spans="1:8" ht="12.75">
      <c r="A154" s="448" t="s">
        <v>316</v>
      </c>
      <c r="B154" t="s">
        <v>218</v>
      </c>
      <c r="C154" s="6"/>
      <c r="D154" s="6"/>
      <c r="E154" s="142" t="s">
        <v>212</v>
      </c>
      <c r="F154" s="7">
        <v>1</v>
      </c>
      <c r="G154" s="308"/>
      <c r="H154" s="308"/>
    </row>
    <row r="155" spans="1:8" ht="12.75">
      <c r="A155" s="448"/>
      <c r="B155" s="27" t="s">
        <v>357</v>
      </c>
      <c r="C155" s="6"/>
      <c r="D155" s="6"/>
      <c r="E155" s="29"/>
      <c r="F155"/>
      <c r="G155" s="308"/>
      <c r="H155" s="308"/>
    </row>
    <row r="156" spans="1:8" ht="12.75">
      <c r="A156" s="448"/>
      <c r="B156" t="s">
        <v>358</v>
      </c>
      <c r="C156" s="5"/>
      <c r="D156" s="6"/>
      <c r="E156" s="29"/>
      <c r="F156" s="7"/>
      <c r="G156" s="308"/>
      <c r="H156" s="308"/>
    </row>
    <row r="157" spans="1:8" ht="12.75">
      <c r="A157" s="448"/>
      <c r="B157"/>
      <c r="C157" s="5"/>
      <c r="D157" s="6"/>
      <c r="E157" s="29"/>
      <c r="F157" s="7"/>
      <c r="G157" s="308"/>
      <c r="H157" s="308"/>
    </row>
    <row r="158" spans="1:8" ht="12.75">
      <c r="A158" s="448" t="s">
        <v>327</v>
      </c>
      <c r="B158" s="27" t="s">
        <v>328</v>
      </c>
      <c r="C158" s="5"/>
      <c r="D158" s="6"/>
      <c r="E158" s="142" t="s">
        <v>212</v>
      </c>
      <c r="F158" s="7">
        <v>1</v>
      </c>
      <c r="G158" s="308"/>
      <c r="H158" s="308"/>
    </row>
    <row r="159" spans="1:8" ht="12.75">
      <c r="A159" s="448"/>
      <c r="B159"/>
      <c r="C159" s="5"/>
      <c r="D159" s="6"/>
      <c r="E159" s="29"/>
      <c r="F159" s="7"/>
      <c r="G159" s="308"/>
      <c r="H159" s="308"/>
    </row>
    <row r="160" spans="1:8" ht="12.75">
      <c r="A160" s="448" t="s">
        <v>325</v>
      </c>
      <c r="B160" s="27" t="s">
        <v>326</v>
      </c>
      <c r="C160" s="5"/>
      <c r="D160" s="6"/>
      <c r="E160" s="142" t="s">
        <v>212</v>
      </c>
      <c r="F160" s="7">
        <v>1</v>
      </c>
      <c r="G160" s="308"/>
      <c r="H160" s="308"/>
    </row>
    <row r="161" spans="1:8" ht="12.75">
      <c r="A161" s="448"/>
      <c r="B161"/>
      <c r="C161" s="5"/>
      <c r="D161" s="6"/>
      <c r="E161" s="29"/>
      <c r="F161" s="7"/>
      <c r="G161" s="308"/>
      <c r="H161" s="308"/>
    </row>
    <row r="162" spans="1:8" ht="12.75">
      <c r="A162" s="448" t="s">
        <v>317</v>
      </c>
      <c r="B162" s="27" t="s">
        <v>324</v>
      </c>
      <c r="C162" s="6"/>
      <c r="D162" s="6"/>
      <c r="E162" s="142" t="s">
        <v>212</v>
      </c>
      <c r="F162" s="7">
        <v>1</v>
      </c>
      <c r="G162" s="308"/>
      <c r="H162" s="308"/>
    </row>
    <row r="163" spans="1:8" ht="12.75">
      <c r="A163" s="438"/>
      <c r="B163" s="419"/>
      <c r="C163" s="404"/>
      <c r="D163" s="403"/>
      <c r="E163" s="407"/>
      <c r="F163" s="457"/>
      <c r="G163" s="301"/>
      <c r="H163" s="301"/>
    </row>
    <row r="164" spans="1:8" ht="12.75">
      <c r="A164" s="447" t="s">
        <v>336</v>
      </c>
      <c r="B164" s="1" t="s">
        <v>352</v>
      </c>
      <c r="D164" s="6"/>
      <c r="E164" s="29"/>
      <c r="F164" s="233"/>
      <c r="G164" s="308"/>
      <c r="H164" s="308"/>
    </row>
    <row r="165" spans="1:8" ht="12.75">
      <c r="A165" s="447"/>
      <c r="B165" s="23" t="s">
        <v>353</v>
      </c>
      <c r="D165" s="6"/>
      <c r="E165" s="29"/>
      <c r="F165" s="233"/>
      <c r="G165" s="308"/>
      <c r="H165" s="308"/>
    </row>
    <row r="166" spans="1:8" ht="12.75">
      <c r="A166" s="447"/>
      <c r="B166" s="23"/>
      <c r="D166" s="6"/>
      <c r="E166" s="29"/>
      <c r="F166" s="233"/>
      <c r="G166" s="308"/>
      <c r="H166" s="308"/>
    </row>
    <row r="167" spans="1:8" ht="12.75">
      <c r="A167" s="448" t="s">
        <v>337</v>
      </c>
      <c r="B167" s="20" t="s">
        <v>338</v>
      </c>
      <c r="D167" s="6"/>
      <c r="E167" s="7" t="s">
        <v>221</v>
      </c>
      <c r="F167" s="233">
        <v>1</v>
      </c>
      <c r="G167" s="308">
        <v>20000</v>
      </c>
      <c r="H167" s="308">
        <f>G167</f>
        <v>20000</v>
      </c>
    </row>
    <row r="168" spans="1:8" ht="12.75">
      <c r="A168" s="447"/>
      <c r="B168" s="20" t="s">
        <v>355</v>
      </c>
      <c r="D168" s="6"/>
      <c r="E168" s="29"/>
      <c r="F168" s="233"/>
      <c r="G168" s="308"/>
      <c r="H168" s="308"/>
    </row>
    <row r="169" spans="1:8" ht="12.75">
      <c r="A169" s="304"/>
      <c r="B169" s="20" t="s">
        <v>356</v>
      </c>
      <c r="C169"/>
      <c r="D169" s="6"/>
      <c r="E169" s="7"/>
      <c r="F169" s="7"/>
      <c r="G169" s="348"/>
      <c r="H169" s="308"/>
    </row>
    <row r="170" spans="1:8" ht="12.75">
      <c r="A170" s="304"/>
      <c r="B170"/>
      <c r="C170"/>
      <c r="D170" s="6"/>
      <c r="E170" s="7"/>
      <c r="F170" s="7"/>
      <c r="G170" s="348"/>
      <c r="H170" s="308"/>
    </row>
    <row r="171" spans="1:8" ht="12.75">
      <c r="A171" s="438" t="s">
        <v>339</v>
      </c>
      <c r="B171" s="20" t="s">
        <v>354</v>
      </c>
      <c r="C171"/>
      <c r="D171" s="6"/>
      <c r="E171" s="7" t="s">
        <v>126</v>
      </c>
      <c r="F171" s="350"/>
      <c r="G171" s="348">
        <f>H167</f>
        <v>20000</v>
      </c>
      <c r="H171" s="308"/>
    </row>
    <row r="172" spans="1:8" ht="12.75">
      <c r="A172" s="304"/>
      <c r="B172" s="4" t="s">
        <v>337</v>
      </c>
      <c r="C172"/>
      <c r="D172" s="6"/>
      <c r="E172" s="7"/>
      <c r="F172" s="7"/>
      <c r="G172" s="348"/>
      <c r="H172" s="308"/>
    </row>
    <row r="173" spans="1:8" ht="12.75">
      <c r="A173" s="304"/>
      <c r="B173" s="4"/>
      <c r="C173"/>
      <c r="D173" s="6"/>
      <c r="E173" s="7"/>
      <c r="F173" s="7"/>
      <c r="G173" s="348"/>
      <c r="H173" s="308"/>
    </row>
    <row r="174" spans="1:8" ht="12.75">
      <c r="A174" s="438" t="s">
        <v>340</v>
      </c>
      <c r="B174" s="20" t="s">
        <v>359</v>
      </c>
      <c r="C174"/>
      <c r="D174" s="6"/>
      <c r="E174" s="7" t="s">
        <v>221</v>
      </c>
      <c r="F174" s="7">
        <v>1</v>
      </c>
      <c r="G174" s="308">
        <v>15000</v>
      </c>
      <c r="H174" s="308">
        <f>G174</f>
        <v>15000</v>
      </c>
    </row>
    <row r="175" spans="1:8" ht="12.75">
      <c r="A175" s="304"/>
      <c r="B175" s="20" t="s">
        <v>360</v>
      </c>
      <c r="C175"/>
      <c r="D175" s="6"/>
      <c r="E175" s="7"/>
      <c r="F175" s="7"/>
      <c r="G175" s="348"/>
      <c r="H175" s="308"/>
    </row>
    <row r="176" spans="1:8" ht="12.75">
      <c r="A176" s="304"/>
      <c r="B176" s="4"/>
      <c r="C176"/>
      <c r="D176" s="6"/>
      <c r="E176" s="7"/>
      <c r="F176" s="7"/>
      <c r="G176" s="348"/>
      <c r="H176" s="308"/>
    </row>
    <row r="177" spans="1:8" ht="12.75">
      <c r="A177" s="438" t="s">
        <v>341</v>
      </c>
      <c r="B177" s="20" t="s">
        <v>354</v>
      </c>
      <c r="C177"/>
      <c r="D177" s="6"/>
      <c r="E177" s="7" t="s">
        <v>126</v>
      </c>
      <c r="F177" s="350"/>
      <c r="G177" s="348">
        <f>H174</f>
        <v>15000</v>
      </c>
      <c r="H177" s="308"/>
    </row>
    <row r="178" spans="1:8" ht="12.75">
      <c r="A178" s="304"/>
      <c r="B178" s="4" t="s">
        <v>340</v>
      </c>
      <c r="C178"/>
      <c r="D178" s="6"/>
      <c r="E178" s="7"/>
      <c r="F178" s="7"/>
      <c r="G178" s="348"/>
      <c r="H178" s="308"/>
    </row>
    <row r="179" spans="1:8" ht="12.75">
      <c r="A179" s="304"/>
      <c r="B179" s="4"/>
      <c r="C179"/>
      <c r="D179" s="6"/>
      <c r="E179" s="7"/>
      <c r="F179" s="7"/>
      <c r="G179" s="348"/>
      <c r="H179" s="308"/>
    </row>
    <row r="180" spans="1:8" ht="12.75">
      <c r="A180" s="304"/>
      <c r="B180" s="4"/>
      <c r="C180"/>
      <c r="D180" s="6"/>
      <c r="E180" s="7"/>
      <c r="F180" s="7"/>
      <c r="G180" s="348"/>
      <c r="H180" s="308"/>
    </row>
    <row r="181" spans="1:8" ht="12.75">
      <c r="A181" s="304"/>
      <c r="B181" s="4"/>
      <c r="C181"/>
      <c r="D181" s="6"/>
      <c r="E181" s="7"/>
      <c r="F181" s="7"/>
      <c r="G181" s="348"/>
      <c r="H181" s="308"/>
    </row>
    <row r="182" spans="1:8" ht="12.75">
      <c r="A182" s="440"/>
      <c r="B182" s="354"/>
      <c r="C182" s="354"/>
      <c r="D182" s="354"/>
      <c r="E182" s="354"/>
      <c r="F182" s="215"/>
      <c r="G182" s="355"/>
      <c r="H182" s="356"/>
    </row>
    <row r="183" spans="1:8" ht="12.75">
      <c r="A183" s="435" t="s">
        <v>287</v>
      </c>
      <c r="B183" s="2" t="s">
        <v>70</v>
      </c>
      <c r="C183" s="2"/>
      <c r="D183" s="2"/>
      <c r="E183" s="358"/>
      <c r="F183" s="141"/>
      <c r="G183" s="359"/>
      <c r="H183" s="381"/>
    </row>
    <row r="184" spans="1:8" ht="12.75">
      <c r="A184" s="441"/>
      <c r="B184" s="360"/>
      <c r="C184" s="360"/>
      <c r="D184" s="360"/>
      <c r="E184" s="360"/>
      <c r="F184" s="216"/>
      <c r="G184" s="216"/>
      <c r="H184" s="361"/>
    </row>
    <row r="185" spans="1:8" ht="12.75">
      <c r="A185" s="442"/>
      <c r="B185" s="358"/>
      <c r="C185" s="358"/>
      <c r="D185" s="358"/>
      <c r="E185" s="358"/>
      <c r="F185" s="141"/>
      <c r="G185" s="359"/>
      <c r="H185" s="362"/>
    </row>
    <row r="186" spans="1:8" ht="12.75">
      <c r="A186" s="442"/>
      <c r="B186" s="358"/>
      <c r="C186" s="358"/>
      <c r="D186" s="358"/>
      <c r="E186" s="358"/>
      <c r="F186" s="141"/>
      <c r="G186" s="359"/>
      <c r="H186" s="251" t="s">
        <v>236</v>
      </c>
    </row>
    <row r="187" spans="1:7" ht="12.75">
      <c r="A187" s="442"/>
      <c r="B187" s="358"/>
      <c r="C187" s="358"/>
      <c r="D187" s="358"/>
      <c r="E187" s="358"/>
      <c r="F187" s="216"/>
      <c r="G187" s="363"/>
    </row>
    <row r="188" spans="1:8" ht="12.75">
      <c r="A188" s="443"/>
      <c r="B188" s="365"/>
      <c r="C188" s="366"/>
      <c r="D188" s="366"/>
      <c r="E188" s="364"/>
      <c r="F188" s="367"/>
      <c r="G188" s="368"/>
      <c r="H188" s="369"/>
    </row>
    <row r="189" spans="1:8" ht="12.75">
      <c r="A189" s="435" t="s">
        <v>226</v>
      </c>
      <c r="B189" s="370"/>
      <c r="C189" s="2"/>
      <c r="D189" s="2" t="s">
        <v>2</v>
      </c>
      <c r="E189" s="8" t="s">
        <v>3</v>
      </c>
      <c r="F189" s="371" t="s">
        <v>41</v>
      </c>
      <c r="G189" s="372" t="s">
        <v>5</v>
      </c>
      <c r="H189" s="373" t="s">
        <v>6</v>
      </c>
    </row>
    <row r="190" spans="1:8" ht="12.75">
      <c r="A190" s="444"/>
      <c r="B190" s="374"/>
      <c r="C190" s="375"/>
      <c r="D190" s="375"/>
      <c r="E190" s="156"/>
      <c r="F190" s="376" t="s">
        <v>44</v>
      </c>
      <c r="G190" s="377"/>
      <c r="H190" s="378"/>
    </row>
    <row r="191" spans="1:8" ht="12.75">
      <c r="A191" s="440"/>
      <c r="B191" s="379"/>
      <c r="C191" s="354"/>
      <c r="D191" s="354"/>
      <c r="E191" s="354"/>
      <c r="F191" s="215"/>
      <c r="G191" s="355"/>
      <c r="H191" s="356"/>
    </row>
    <row r="192" spans="1:8" ht="12.75">
      <c r="A192" s="435" t="str">
        <f>A183</f>
        <v>C 1.4</v>
      </c>
      <c r="B192" s="2" t="s">
        <v>71</v>
      </c>
      <c r="C192" s="358"/>
      <c r="D192" s="358"/>
      <c r="E192" s="358"/>
      <c r="F192" s="141"/>
      <c r="G192" s="359"/>
      <c r="H192" s="380"/>
    </row>
    <row r="193" spans="1:8" ht="12.75">
      <c r="A193" s="441"/>
      <c r="B193" s="360"/>
      <c r="C193" s="360"/>
      <c r="D193" s="360"/>
      <c r="E193" s="360"/>
      <c r="F193" s="216"/>
      <c r="G193" s="363"/>
      <c r="H193" s="361"/>
    </row>
    <row r="194" spans="1:8" ht="12.75">
      <c r="A194" s="304"/>
      <c r="B194" s="422"/>
      <c r="C194" s="422"/>
      <c r="D194" s="422"/>
      <c r="E194" s="379"/>
      <c r="F194" s="525"/>
      <c r="G194" s="423"/>
      <c r="H194" s="380"/>
    </row>
    <row r="195" spans="1:8" ht="12.75">
      <c r="A195" s="438" t="s">
        <v>342</v>
      </c>
      <c r="B195" s="20" t="s">
        <v>361</v>
      </c>
      <c r="C195"/>
      <c r="D195" s="6"/>
      <c r="E195" s="7" t="s">
        <v>221</v>
      </c>
      <c r="F195" s="7">
        <v>1</v>
      </c>
      <c r="G195" s="348">
        <v>20000</v>
      </c>
      <c r="H195" s="308">
        <f>G195</f>
        <v>20000</v>
      </c>
    </row>
    <row r="196" spans="1:8" ht="12.75">
      <c r="A196" s="304"/>
      <c r="B196" s="20" t="s">
        <v>362</v>
      </c>
      <c r="C196"/>
      <c r="D196" s="6"/>
      <c r="E196" s="7"/>
      <c r="F196" s="7"/>
      <c r="G196" s="348"/>
      <c r="H196" s="308"/>
    </row>
    <row r="197" spans="1:8" ht="12.75">
      <c r="A197" s="304"/>
      <c r="B197" s="4"/>
      <c r="C197"/>
      <c r="D197" s="6"/>
      <c r="E197" s="7"/>
      <c r="F197" s="7"/>
      <c r="G197" s="348"/>
      <c r="H197" s="308"/>
    </row>
    <row r="198" spans="1:8" ht="12.75">
      <c r="A198" s="438" t="s">
        <v>343</v>
      </c>
      <c r="B198" s="20" t="s">
        <v>354</v>
      </c>
      <c r="C198"/>
      <c r="D198" s="6"/>
      <c r="E198" s="7" t="s">
        <v>126</v>
      </c>
      <c r="F198" s="350"/>
      <c r="G198" s="348">
        <f>H195</f>
        <v>20000</v>
      </c>
      <c r="H198" s="308"/>
    </row>
    <row r="199" spans="1:8" ht="12.75">
      <c r="A199" s="304"/>
      <c r="B199" s="4" t="s">
        <v>342</v>
      </c>
      <c r="C199"/>
      <c r="D199" s="6"/>
      <c r="E199" s="7"/>
      <c r="F199" s="7"/>
      <c r="G199" s="348"/>
      <c r="H199" s="308"/>
    </row>
    <row r="200" spans="1:8" ht="12.75">
      <c r="A200" s="304"/>
      <c r="B200" s="4"/>
      <c r="C200"/>
      <c r="D200" s="6"/>
      <c r="E200" s="7"/>
      <c r="F200" s="7"/>
      <c r="G200" s="348"/>
      <c r="H200" s="308"/>
    </row>
    <row r="201" spans="1:8" ht="12.75">
      <c r="A201" s="438" t="s">
        <v>344</v>
      </c>
      <c r="B201" s="20" t="s">
        <v>363</v>
      </c>
      <c r="C201"/>
      <c r="D201" s="6"/>
      <c r="E201" s="7" t="s">
        <v>221</v>
      </c>
      <c r="F201" s="7">
        <v>1</v>
      </c>
      <c r="G201" s="348">
        <v>30000</v>
      </c>
      <c r="H201" s="308">
        <f>G201</f>
        <v>30000</v>
      </c>
    </row>
    <row r="202" spans="1:8" ht="12.75">
      <c r="A202" s="304"/>
      <c r="B202" s="20" t="s">
        <v>346</v>
      </c>
      <c r="C202"/>
      <c r="D202" s="6"/>
      <c r="E202" s="7"/>
      <c r="F202" s="7"/>
      <c r="G202" s="348"/>
      <c r="H202" s="308"/>
    </row>
    <row r="203" spans="1:8" ht="12.75">
      <c r="A203" s="304"/>
      <c r="B203" s="20" t="s">
        <v>365</v>
      </c>
      <c r="C203"/>
      <c r="D203" s="6"/>
      <c r="E203" s="7"/>
      <c r="F203" s="7"/>
      <c r="G203" s="348"/>
      <c r="H203" s="308"/>
    </row>
    <row r="204" spans="1:8" ht="12.75">
      <c r="A204" s="304"/>
      <c r="B204" s="20" t="s">
        <v>364</v>
      </c>
      <c r="C204"/>
      <c r="D204" s="6"/>
      <c r="E204"/>
      <c r="F204" s="4"/>
      <c r="G204" s="4"/>
      <c r="H204" s="238"/>
    </row>
    <row r="205" spans="1:8" ht="12.75">
      <c r="A205" s="304"/>
      <c r="B205" s="4"/>
      <c r="C205"/>
      <c r="D205" s="6"/>
      <c r="E205" s="7"/>
      <c r="F205" s="7"/>
      <c r="G205" s="348"/>
      <c r="H205" s="308"/>
    </row>
    <row r="206" spans="1:8" ht="12.75">
      <c r="A206" s="438" t="s">
        <v>345</v>
      </c>
      <c r="B206" s="20" t="s">
        <v>366</v>
      </c>
      <c r="C206"/>
      <c r="D206" s="6"/>
      <c r="E206" s="7" t="s">
        <v>126</v>
      </c>
      <c r="F206" s="350"/>
      <c r="G206" s="348">
        <f>H201</f>
        <v>30000</v>
      </c>
      <c r="H206" s="308"/>
    </row>
    <row r="207" spans="1:8" ht="12.75">
      <c r="A207" s="304"/>
      <c r="B207" s="4" t="s">
        <v>367</v>
      </c>
      <c r="C207"/>
      <c r="D207" s="6"/>
      <c r="E207" s="7"/>
      <c r="F207" s="7"/>
      <c r="G207" s="348"/>
      <c r="H207" s="308"/>
    </row>
    <row r="208" spans="1:8" ht="12.75">
      <c r="A208" s="304"/>
      <c r="B208" s="5"/>
      <c r="C208"/>
      <c r="D208" s="6"/>
      <c r="E208" s="7"/>
      <c r="F208" s="7"/>
      <c r="G208" s="348"/>
      <c r="H208" s="308"/>
    </row>
    <row r="209" spans="1:8" ht="12.75">
      <c r="A209" s="538" t="s">
        <v>347</v>
      </c>
      <c r="B209" s="211" t="s">
        <v>220</v>
      </c>
      <c r="C209" s="211"/>
      <c r="D209" s="213"/>
      <c r="E209" s="219" t="s">
        <v>221</v>
      </c>
      <c r="F209" s="219">
        <v>1</v>
      </c>
      <c r="G209" s="537">
        <v>20000</v>
      </c>
      <c r="H209" s="536">
        <f>F209*G209</f>
        <v>20000</v>
      </c>
    </row>
    <row r="210" spans="1:8" ht="12.75">
      <c r="A210" s="535"/>
      <c r="B210" s="221"/>
      <c r="C210" s="211"/>
      <c r="D210" s="213"/>
      <c r="E210" s="219"/>
      <c r="F210" s="219"/>
      <c r="G210" s="537"/>
      <c r="H210" s="536"/>
    </row>
    <row r="211" spans="1:8" ht="12.75">
      <c r="A211" s="535"/>
      <c r="B211" s="543" t="s">
        <v>222</v>
      </c>
      <c r="C211" s="211"/>
      <c r="D211" s="213"/>
      <c r="E211" s="219" t="s">
        <v>126</v>
      </c>
      <c r="F211" s="534"/>
      <c r="G211" s="533">
        <f>H209</f>
        <v>20000</v>
      </c>
      <c r="H211" s="536"/>
    </row>
    <row r="212" spans="1:8" ht="12.75">
      <c r="A212" s="535"/>
      <c r="B212" s="211" t="s">
        <v>223</v>
      </c>
      <c r="C212" s="211"/>
      <c r="D212" s="213"/>
      <c r="E212" s="219"/>
      <c r="F212" s="219"/>
      <c r="G212" s="537"/>
      <c r="H212" s="536"/>
    </row>
    <row r="213" spans="1:8" ht="12.75">
      <c r="A213" s="304"/>
      <c r="B213" s="4"/>
      <c r="C213"/>
      <c r="D213" s="6"/>
      <c r="E213" s="7"/>
      <c r="F213" s="7"/>
      <c r="G213" s="348"/>
      <c r="H213" s="308"/>
    </row>
    <row r="214" spans="1:8" ht="12.75">
      <c r="A214" s="435" t="s">
        <v>320</v>
      </c>
      <c r="B214" s="23" t="s">
        <v>318</v>
      </c>
      <c r="C214"/>
      <c r="D214" s="6"/>
      <c r="E214" s="7"/>
      <c r="F214" s="7"/>
      <c r="G214" s="348"/>
      <c r="H214" s="308"/>
    </row>
    <row r="215" spans="1:8" ht="12.75">
      <c r="A215" s="435"/>
      <c r="B215" s="23" t="s">
        <v>319</v>
      </c>
      <c r="C215"/>
      <c r="D215" s="6"/>
      <c r="E215" s="7"/>
      <c r="F215" s="7"/>
      <c r="G215" s="352"/>
      <c r="H215" s="308"/>
    </row>
    <row r="216" spans="1:8" ht="12.75">
      <c r="A216" s="435"/>
      <c r="B216" s="23"/>
      <c r="C216"/>
      <c r="D216" s="6"/>
      <c r="E216" s="7"/>
      <c r="F216" s="7"/>
      <c r="G216" s="352"/>
      <c r="H216" s="308"/>
    </row>
    <row r="217" spans="1:8" ht="12.75">
      <c r="A217" s="435" t="s">
        <v>321</v>
      </c>
      <c r="B217" s="27" t="s">
        <v>196</v>
      </c>
      <c r="C217"/>
      <c r="D217" s="6"/>
      <c r="E217" s="29" t="s">
        <v>33</v>
      </c>
      <c r="F217" s="7">
        <v>1</v>
      </c>
      <c r="G217" s="353"/>
      <c r="H217" s="308"/>
    </row>
    <row r="218" spans="1:8" ht="12.75">
      <c r="A218" s="304"/>
      <c r="B218" s="4"/>
      <c r="C218"/>
      <c r="D218" s="6"/>
      <c r="E218" s="7"/>
      <c r="F218" s="7"/>
      <c r="G218" s="348"/>
      <c r="H218" s="308"/>
    </row>
    <row r="219" spans="1:8" ht="12.75">
      <c r="A219" s="435" t="s">
        <v>322</v>
      </c>
      <c r="B219" s="27" t="s">
        <v>135</v>
      </c>
      <c r="C219"/>
      <c r="D219" s="6"/>
      <c r="E219" s="7" t="s">
        <v>127</v>
      </c>
      <c r="F219" s="7">
        <v>6</v>
      </c>
      <c r="G219" s="348"/>
      <c r="H219" s="308"/>
    </row>
    <row r="220" spans="1:8" ht="12.75">
      <c r="A220" s="304"/>
      <c r="B220" s="18"/>
      <c r="D220" s="6"/>
      <c r="E220" s="7"/>
      <c r="F220" s="7"/>
      <c r="G220" s="348"/>
      <c r="H220" s="308"/>
    </row>
    <row r="221" spans="1:8" ht="12.75">
      <c r="A221" s="538" t="s">
        <v>762</v>
      </c>
      <c r="B221" s="532" t="s">
        <v>227</v>
      </c>
      <c r="C221" s="211"/>
      <c r="D221" s="213"/>
      <c r="E221" s="219" t="s">
        <v>20</v>
      </c>
      <c r="F221" s="219" t="s">
        <v>224</v>
      </c>
      <c r="G221" s="531">
        <v>40000</v>
      </c>
      <c r="H221" s="530">
        <f>G221</f>
        <v>40000</v>
      </c>
    </row>
    <row r="222" spans="1:8" ht="12.75">
      <c r="A222" s="538"/>
      <c r="B222" s="532"/>
      <c r="C222" s="211"/>
      <c r="D222" s="213"/>
      <c r="E222" s="219"/>
      <c r="F222" s="219"/>
      <c r="G222" s="529"/>
      <c r="H222" s="528"/>
    </row>
    <row r="223" spans="1:8" ht="12.75">
      <c r="A223" s="535"/>
      <c r="B223" s="211" t="s">
        <v>222</v>
      </c>
      <c r="C223" s="211"/>
      <c r="D223" s="213"/>
      <c r="E223" s="219"/>
      <c r="F223" s="219"/>
      <c r="G223" s="529"/>
      <c r="H223" s="536"/>
    </row>
    <row r="224" spans="1:8" ht="12.75">
      <c r="A224" s="535"/>
      <c r="B224" s="211" t="s">
        <v>228</v>
      </c>
      <c r="C224" s="211"/>
      <c r="D224" s="213"/>
      <c r="E224" s="219" t="s">
        <v>126</v>
      </c>
      <c r="F224" s="534"/>
      <c r="G224" s="527">
        <f>H221</f>
        <v>40000</v>
      </c>
      <c r="H224" s="536"/>
    </row>
    <row r="225" spans="1:8" ht="12.75">
      <c r="A225" s="304"/>
      <c r="B225" s="4"/>
      <c r="C225"/>
      <c r="D225" s="6"/>
      <c r="E225" s="7"/>
      <c r="F225" s="350"/>
      <c r="G225" s="351"/>
      <c r="H225" s="308"/>
    </row>
    <row r="226" spans="1:8" ht="12.75">
      <c r="A226" s="431" t="s">
        <v>348</v>
      </c>
      <c r="B226" s="544" t="s">
        <v>35</v>
      </c>
      <c r="C226" s="45"/>
      <c r="D226" s="46"/>
      <c r="E226" s="58"/>
      <c r="F226" s="58"/>
      <c r="G226" s="44"/>
      <c r="H226" s="243"/>
    </row>
    <row r="227" spans="1:8" ht="12.75">
      <c r="A227" s="431"/>
      <c r="B227" s="47"/>
      <c r="C227" s="45"/>
      <c r="D227" s="46"/>
      <c r="E227" s="58"/>
      <c r="F227" s="58"/>
      <c r="G227" s="302"/>
      <c r="H227" s="301"/>
    </row>
    <row r="228" spans="1:8" ht="12.75">
      <c r="A228" s="424" t="s">
        <v>349</v>
      </c>
      <c r="B228" s="159" t="s">
        <v>350</v>
      </c>
      <c r="C228" s="45"/>
      <c r="D228" s="46"/>
      <c r="E228" s="58"/>
      <c r="F228" s="58"/>
      <c r="G228" s="302"/>
      <c r="H228" s="301"/>
    </row>
    <row r="229" spans="1:8" ht="12.75">
      <c r="A229" s="431"/>
      <c r="B229" s="159" t="s">
        <v>351</v>
      </c>
      <c r="C229" s="45"/>
      <c r="D229" s="46"/>
      <c r="E229" s="58"/>
      <c r="F229" s="58"/>
      <c r="G229" s="302"/>
      <c r="H229" s="301"/>
    </row>
    <row r="230" spans="1:8" ht="12.75">
      <c r="A230" s="431"/>
      <c r="B230" s="47"/>
      <c r="C230" s="45"/>
      <c r="D230" s="46"/>
      <c r="E230" s="58"/>
      <c r="F230" s="58"/>
      <c r="G230" s="302"/>
      <c r="H230" s="301"/>
    </row>
    <row r="231" spans="1:8" ht="12.75">
      <c r="A231" s="55" t="s">
        <v>369</v>
      </c>
      <c r="B231" s="47" t="s">
        <v>370</v>
      </c>
      <c r="C231" s="45"/>
      <c r="D231" s="46"/>
      <c r="E231" s="58" t="s">
        <v>127</v>
      </c>
      <c r="F231" s="58">
        <v>6</v>
      </c>
      <c r="G231" s="302"/>
      <c r="H231" s="301"/>
    </row>
    <row r="232" spans="1:8" ht="12.75">
      <c r="A232" s="431"/>
      <c r="B232" s="47" t="s">
        <v>371</v>
      </c>
      <c r="C232" s="45"/>
      <c r="D232" s="46"/>
      <c r="E232" s="58"/>
      <c r="F232" s="58"/>
      <c r="G232" s="302"/>
      <c r="H232" s="301"/>
    </row>
    <row r="233" spans="1:8" ht="12.75">
      <c r="A233" s="431"/>
      <c r="B233" s="47"/>
      <c r="C233" s="45"/>
      <c r="D233" s="46"/>
      <c r="E233" s="58"/>
      <c r="F233" s="58"/>
      <c r="G233" s="302"/>
      <c r="H233" s="301"/>
    </row>
    <row r="234" spans="1:8" ht="12.75">
      <c r="A234" s="431" t="s">
        <v>372</v>
      </c>
      <c r="B234" s="159" t="s">
        <v>373</v>
      </c>
      <c r="C234" s="45"/>
      <c r="D234" s="46"/>
      <c r="E234" s="58" t="s">
        <v>127</v>
      </c>
      <c r="F234" s="58">
        <v>6</v>
      </c>
      <c r="G234" s="302"/>
      <c r="H234" s="301"/>
    </row>
    <row r="235" spans="1:8" ht="12.75">
      <c r="A235" s="431"/>
      <c r="B235" s="47"/>
      <c r="C235" s="45"/>
      <c r="D235" s="46"/>
      <c r="E235" s="58"/>
      <c r="F235" s="58"/>
      <c r="G235" s="302"/>
      <c r="H235" s="301"/>
    </row>
    <row r="236" spans="1:8" ht="12.75">
      <c r="A236" s="424" t="s">
        <v>374</v>
      </c>
      <c r="B236" s="159" t="s">
        <v>377</v>
      </c>
      <c r="C236" s="45"/>
      <c r="D236" s="46"/>
      <c r="E236" s="58" t="s">
        <v>127</v>
      </c>
      <c r="F236" s="58">
        <v>6</v>
      </c>
      <c r="G236" s="302"/>
      <c r="H236" s="301"/>
    </row>
    <row r="237" spans="1:8" ht="12.75">
      <c r="A237" s="425"/>
      <c r="B237" s="47"/>
      <c r="C237" s="45"/>
      <c r="D237" s="46"/>
      <c r="E237" s="58"/>
      <c r="F237" s="58"/>
      <c r="G237" s="302"/>
      <c r="H237" s="301"/>
    </row>
    <row r="238" spans="1:8" ht="12.75">
      <c r="A238" s="424" t="s">
        <v>375</v>
      </c>
      <c r="B238" s="159" t="s">
        <v>378</v>
      </c>
      <c r="C238" s="45"/>
      <c r="D238" s="46"/>
      <c r="E238" s="58" t="s">
        <v>21</v>
      </c>
      <c r="F238" s="58">
        <v>1.2</v>
      </c>
      <c r="G238" s="302"/>
      <c r="H238" s="301"/>
    </row>
    <row r="239" spans="1:8" ht="12.75">
      <c r="A239" s="424"/>
      <c r="B239" s="159"/>
      <c r="C239" s="45"/>
      <c r="D239" s="46"/>
      <c r="E239" s="58"/>
      <c r="F239" s="58"/>
      <c r="G239" s="302"/>
      <c r="H239" s="301"/>
    </row>
    <row r="240" spans="1:8" ht="12.75">
      <c r="A240" s="538" t="s">
        <v>794</v>
      </c>
      <c r="B240" s="532" t="s">
        <v>793</v>
      </c>
      <c r="C240" s="211"/>
      <c r="D240" s="213"/>
      <c r="E240" s="357" t="s">
        <v>283</v>
      </c>
      <c r="F240" s="29">
        <v>1</v>
      </c>
      <c r="G240" s="531"/>
      <c r="H240" s="530"/>
    </row>
    <row r="241" spans="1:8" ht="12.75">
      <c r="A241" s="538"/>
      <c r="B241" s="532"/>
      <c r="C241" s="211"/>
      <c r="D241" s="213"/>
      <c r="E241" s="219"/>
      <c r="F241" s="219"/>
      <c r="G241" s="529"/>
      <c r="H241" s="528"/>
    </row>
    <row r="242" spans="1:8" ht="12.75">
      <c r="A242" s="251" t="s">
        <v>794</v>
      </c>
      <c r="B242" s="211" t="s">
        <v>222</v>
      </c>
      <c r="C242" s="211"/>
      <c r="D242" s="213"/>
      <c r="E242" s="219"/>
      <c r="F242" s="219"/>
      <c r="G242" s="529"/>
      <c r="H242" s="536"/>
    </row>
    <row r="243" spans="1:8" ht="12.75">
      <c r="A243" s="535"/>
      <c r="B243" s="211" t="s">
        <v>791</v>
      </c>
      <c r="C243" s="211"/>
      <c r="D243" s="213"/>
      <c r="E243" s="219" t="s">
        <v>126</v>
      </c>
      <c r="F243" s="534"/>
      <c r="G243" s="527"/>
      <c r="H243" s="536"/>
    </row>
    <row r="244" spans="1:8" ht="12.75">
      <c r="A244" s="535"/>
      <c r="B244" s="211" t="s">
        <v>792</v>
      </c>
      <c r="C244" s="211"/>
      <c r="D244" s="213"/>
      <c r="E244" s="219"/>
      <c r="F244" s="534"/>
      <c r="G244" s="527"/>
      <c r="H244" s="536"/>
    </row>
    <row r="245" spans="1:8" ht="12.75">
      <c r="A245" s="440"/>
      <c r="B245" s="354"/>
      <c r="C245" s="354"/>
      <c r="D245" s="354"/>
      <c r="E245" s="354"/>
      <c r="F245" s="215"/>
      <c r="G245" s="355"/>
      <c r="H245" s="356"/>
    </row>
    <row r="246" spans="1:8" ht="12.75">
      <c r="A246" s="435" t="s">
        <v>385</v>
      </c>
      <c r="B246" s="2" t="s">
        <v>70</v>
      </c>
      <c r="C246" s="2"/>
      <c r="D246" s="2"/>
      <c r="E246" s="358"/>
      <c r="F246" s="141"/>
      <c r="G246" s="359"/>
      <c r="H246" s="381"/>
    </row>
    <row r="247" spans="1:8" ht="12.75">
      <c r="A247" s="441"/>
      <c r="B247" s="360"/>
      <c r="C247" s="360"/>
      <c r="D247" s="360"/>
      <c r="E247" s="360"/>
      <c r="F247" s="216"/>
      <c r="G247" s="216"/>
      <c r="H247" s="361"/>
    </row>
    <row r="248" spans="1:8" ht="12.75">
      <c r="A248" s="442"/>
      <c r="B248" s="358"/>
      <c r="C248" s="358"/>
      <c r="D248" s="358"/>
      <c r="E248" s="358"/>
      <c r="F248" s="141"/>
      <c r="G248" s="359"/>
      <c r="H248" s="362"/>
    </row>
    <row r="249" spans="1:8" ht="12.75">
      <c r="A249" s="442"/>
      <c r="B249" s="358"/>
      <c r="C249" s="358"/>
      <c r="D249" s="358"/>
      <c r="E249" s="358"/>
      <c r="F249" s="141"/>
      <c r="G249" s="359"/>
      <c r="H249" s="251" t="s">
        <v>236</v>
      </c>
    </row>
    <row r="250" spans="1:7" ht="12.75">
      <c r="A250" s="442"/>
      <c r="B250" s="358"/>
      <c r="C250" s="358"/>
      <c r="D250" s="358"/>
      <c r="E250" s="358"/>
      <c r="F250" s="216"/>
      <c r="G250" s="363"/>
    </row>
    <row r="251" spans="1:8" ht="12.75">
      <c r="A251" s="443"/>
      <c r="B251" s="365"/>
      <c r="C251" s="366"/>
      <c r="D251" s="366"/>
      <c r="E251" s="364"/>
      <c r="F251" s="367"/>
      <c r="G251" s="368"/>
      <c r="H251" s="369"/>
    </row>
    <row r="252" spans="1:8" ht="12.75">
      <c r="A252" s="435" t="s">
        <v>226</v>
      </c>
      <c r="B252" s="370"/>
      <c r="C252" s="2"/>
      <c r="D252" s="2" t="s">
        <v>2</v>
      </c>
      <c r="E252" s="8" t="s">
        <v>3</v>
      </c>
      <c r="F252" s="371" t="s">
        <v>41</v>
      </c>
      <c r="G252" s="372" t="s">
        <v>5</v>
      </c>
      <c r="H252" s="373" t="s">
        <v>6</v>
      </c>
    </row>
    <row r="253" spans="1:8" ht="12.75">
      <c r="A253" s="444"/>
      <c r="B253" s="374"/>
      <c r="C253" s="375"/>
      <c r="D253" s="375"/>
      <c r="E253" s="156"/>
      <c r="F253" s="376" t="s">
        <v>44</v>
      </c>
      <c r="G253" s="377"/>
      <c r="H253" s="378"/>
    </row>
    <row r="254" spans="1:8" ht="12.75">
      <c r="A254" s="440"/>
      <c r="B254" s="379"/>
      <c r="C254" s="354"/>
      <c r="D254" s="354"/>
      <c r="E254" s="354"/>
      <c r="F254" s="215"/>
      <c r="G254" s="355"/>
      <c r="H254" s="356"/>
    </row>
    <row r="255" spans="1:8" ht="12.75">
      <c r="A255" s="435" t="str">
        <f>A246</f>
        <v>C 1.5</v>
      </c>
      <c r="B255" s="2" t="s">
        <v>71</v>
      </c>
      <c r="C255" s="358"/>
      <c r="D255" s="358"/>
      <c r="E255" s="358"/>
      <c r="F255" s="141"/>
      <c r="G255" s="359"/>
      <c r="H255" s="380"/>
    </row>
    <row r="256" spans="1:8" ht="12.75">
      <c r="A256" s="441"/>
      <c r="B256" s="360"/>
      <c r="C256" s="360"/>
      <c r="D256" s="360"/>
      <c r="E256" s="360"/>
      <c r="F256" s="216"/>
      <c r="G256" s="363"/>
      <c r="H256" s="361"/>
    </row>
    <row r="257" spans="1:8" ht="12.75">
      <c r="A257" s="304"/>
      <c r="B257" s="422"/>
      <c r="C257" s="422"/>
      <c r="D257" s="422"/>
      <c r="E257" s="379"/>
      <c r="F257" s="525"/>
      <c r="G257" s="423"/>
      <c r="H257" s="380"/>
    </row>
    <row r="258" spans="1:8" ht="12.75">
      <c r="A258" s="424" t="s">
        <v>376</v>
      </c>
      <c r="B258" s="159" t="s">
        <v>379</v>
      </c>
      <c r="C258" s="45"/>
      <c r="D258" s="46"/>
      <c r="E258" s="58"/>
      <c r="F258" s="58"/>
      <c r="G258" s="302"/>
      <c r="H258" s="301"/>
    </row>
    <row r="259" spans="1:8" ht="12.75">
      <c r="A259" s="431"/>
      <c r="B259" s="47"/>
      <c r="C259" s="45"/>
      <c r="D259" s="46"/>
      <c r="E259" s="58"/>
      <c r="F259" s="58"/>
      <c r="G259" s="302"/>
      <c r="H259" s="301"/>
    </row>
    <row r="260" spans="1:8" ht="12.75">
      <c r="A260" s="55" t="s">
        <v>380</v>
      </c>
      <c r="B260" s="47" t="s">
        <v>381</v>
      </c>
      <c r="C260" s="45"/>
      <c r="D260" s="46"/>
      <c r="E260" s="58" t="s">
        <v>21</v>
      </c>
      <c r="F260" s="58">
        <v>1.2</v>
      </c>
      <c r="G260" s="302"/>
      <c r="H260" s="301"/>
    </row>
    <row r="261" spans="1:8" ht="12.75">
      <c r="A261" s="55"/>
      <c r="B261" s="47" t="s">
        <v>382</v>
      </c>
      <c r="C261" s="45"/>
      <c r="D261" s="46"/>
      <c r="E261" s="58"/>
      <c r="F261" s="58"/>
      <c r="G261" s="302"/>
      <c r="H261" s="301"/>
    </row>
    <row r="262" spans="1:8" ht="12.75">
      <c r="A262" s="55"/>
      <c r="B262" s="47"/>
      <c r="C262" s="45"/>
      <c r="D262" s="46"/>
      <c r="E262" s="58"/>
      <c r="F262" s="58"/>
      <c r="G262" s="302"/>
      <c r="H262" s="301"/>
    </row>
    <row r="263" spans="1:8" ht="12.75">
      <c r="A263" s="55" t="s">
        <v>384</v>
      </c>
      <c r="B263" s="47" t="s">
        <v>383</v>
      </c>
      <c r="C263" s="45"/>
      <c r="D263" s="46"/>
      <c r="E263" s="58" t="s">
        <v>140</v>
      </c>
      <c r="F263" s="58">
        <v>40</v>
      </c>
      <c r="G263" s="302"/>
      <c r="H263" s="301"/>
    </row>
    <row r="264" spans="1:8" ht="12.75">
      <c r="A264" s="55"/>
      <c r="B264" s="47" t="s">
        <v>382</v>
      </c>
      <c r="C264" s="45"/>
      <c r="D264" s="46"/>
      <c r="E264" s="58"/>
      <c r="F264" s="58"/>
      <c r="G264" s="302"/>
      <c r="H264" s="301"/>
    </row>
    <row r="265" spans="1:8" ht="12.75">
      <c r="A265" s="55"/>
      <c r="B265" s="47"/>
      <c r="C265" s="45"/>
      <c r="D265" s="46"/>
      <c r="E265" s="58"/>
      <c r="F265" s="58"/>
      <c r="G265" s="302"/>
      <c r="H265" s="301"/>
    </row>
    <row r="266" spans="1:8" ht="12.75">
      <c r="A266" s="55" t="s">
        <v>386</v>
      </c>
      <c r="B266" s="47" t="s">
        <v>387</v>
      </c>
      <c r="C266" s="45"/>
      <c r="D266" s="46"/>
      <c r="E266" s="29" t="s">
        <v>159</v>
      </c>
      <c r="F266" s="58" t="s">
        <v>20</v>
      </c>
      <c r="G266" s="302">
        <v>15000</v>
      </c>
      <c r="H266" s="301">
        <f>G266</f>
        <v>15000</v>
      </c>
    </row>
    <row r="267" spans="1:8" ht="12.75">
      <c r="A267" s="55"/>
      <c r="B267" s="47" t="s">
        <v>388</v>
      </c>
      <c r="C267" s="45"/>
      <c r="D267" s="46"/>
      <c r="E267" s="58"/>
      <c r="F267" s="58"/>
      <c r="G267" s="302"/>
      <c r="H267" s="301"/>
    </row>
    <row r="268" spans="1:8" ht="12.75">
      <c r="A268" s="55"/>
      <c r="B268" s="47"/>
      <c r="C268" s="45"/>
      <c r="D268" s="46"/>
      <c r="E268" s="58"/>
      <c r="F268" s="58"/>
      <c r="G268" s="302"/>
      <c r="H268" s="301"/>
    </row>
    <row r="269" spans="1:8" ht="12.75">
      <c r="A269" s="425" t="s">
        <v>389</v>
      </c>
      <c r="B269" s="47" t="s">
        <v>390</v>
      </c>
      <c r="C269" s="45"/>
      <c r="D269" s="46"/>
      <c r="E269" s="29" t="s">
        <v>126</v>
      </c>
      <c r="F269" s="449"/>
      <c r="G269" s="302">
        <f>H266</f>
        <v>15000</v>
      </c>
      <c r="H269" s="301"/>
    </row>
    <row r="270" spans="1:8" ht="12.75">
      <c r="A270" s="431"/>
      <c r="B270" s="47" t="s">
        <v>391</v>
      </c>
      <c r="C270" s="45"/>
      <c r="D270" s="46"/>
      <c r="E270" s="58"/>
      <c r="F270" s="58"/>
      <c r="G270" s="302"/>
      <c r="H270" s="301"/>
    </row>
    <row r="271" spans="1:8" ht="12.75">
      <c r="A271" s="438"/>
      <c r="B271" s="419"/>
      <c r="C271" s="404"/>
      <c r="D271" s="403"/>
      <c r="E271" s="407"/>
      <c r="F271" s="457"/>
      <c r="G271" s="301"/>
      <c r="H271" s="301"/>
    </row>
    <row r="272" spans="1:8" ht="12.75">
      <c r="A272" s="453" t="s">
        <v>392</v>
      </c>
      <c r="B272" s="544" t="s">
        <v>397</v>
      </c>
      <c r="C272" s="30"/>
      <c r="D272" s="30"/>
      <c r="E272" s="44"/>
      <c r="F272" s="44"/>
      <c r="G272" s="46"/>
      <c r="H272" s="243"/>
    </row>
    <row r="273" spans="1:8" ht="12.75">
      <c r="A273" s="425"/>
      <c r="B273" s="48"/>
      <c r="C273" s="45"/>
      <c r="D273" s="45"/>
      <c r="E273" s="44"/>
      <c r="F273" s="44"/>
      <c r="G273" s="46"/>
      <c r="H273" s="243"/>
    </row>
    <row r="274" spans="1:8" ht="12.75">
      <c r="A274" s="425" t="s">
        <v>393</v>
      </c>
      <c r="B274" s="47" t="s">
        <v>395</v>
      </c>
      <c r="C274" s="45"/>
      <c r="D274" s="45"/>
      <c r="E274" s="170" t="s">
        <v>147</v>
      </c>
      <c r="F274" s="549">
        <v>1</v>
      </c>
      <c r="G274" s="450"/>
      <c r="H274" s="303"/>
    </row>
    <row r="275" spans="1:8" ht="12.75">
      <c r="A275" s="425"/>
      <c r="B275" s="48" t="s">
        <v>396</v>
      </c>
      <c r="C275" s="45"/>
      <c r="D275" s="45"/>
      <c r="E275" s="44"/>
      <c r="F275" s="44"/>
      <c r="G275" s="46"/>
      <c r="H275" s="243"/>
    </row>
    <row r="276" spans="1:8" ht="12.75">
      <c r="A276" s="425"/>
      <c r="B276" s="48"/>
      <c r="C276" s="45"/>
      <c r="D276" s="45"/>
      <c r="E276" s="44"/>
      <c r="F276" s="44"/>
      <c r="G276" s="46"/>
      <c r="H276" s="243"/>
    </row>
    <row r="277" spans="1:8" ht="12.75">
      <c r="A277" s="425" t="s">
        <v>394</v>
      </c>
      <c r="B277" s="48" t="s">
        <v>398</v>
      </c>
      <c r="C277" s="45"/>
      <c r="D277" s="46"/>
      <c r="E277" s="170" t="s">
        <v>147</v>
      </c>
      <c r="F277" s="546">
        <v>0.5</v>
      </c>
      <c r="G277" s="450"/>
      <c r="H277" s="301"/>
    </row>
    <row r="278" spans="1:8" ht="12.75">
      <c r="A278" s="425"/>
      <c r="B278" s="48" t="s">
        <v>399</v>
      </c>
      <c r="C278" s="45"/>
      <c r="D278" s="46"/>
      <c r="E278" s="170"/>
      <c r="F278" s="546"/>
      <c r="G278" s="450"/>
      <c r="H278" s="301"/>
    </row>
    <row r="279" spans="1:8" ht="12.75">
      <c r="A279" s="433"/>
      <c r="B279" s="48"/>
      <c r="C279" s="45"/>
      <c r="D279" s="46"/>
      <c r="E279" s="170"/>
      <c r="F279" s="546"/>
      <c r="G279" s="545"/>
      <c r="H279" s="243"/>
    </row>
    <row r="280" spans="1:8" ht="12.75">
      <c r="A280" s="433" t="s">
        <v>400</v>
      </c>
      <c r="B280" s="51" t="s">
        <v>401</v>
      </c>
      <c r="C280" s="45"/>
      <c r="D280" s="46"/>
      <c r="E280" s="170"/>
      <c r="F280" s="546"/>
      <c r="G280" s="545"/>
      <c r="H280" s="243"/>
    </row>
    <row r="281" spans="1:8" ht="12.75">
      <c r="A281" s="433"/>
      <c r="B281" s="48"/>
      <c r="C281" s="45"/>
      <c r="D281" s="46"/>
      <c r="E281" s="170"/>
      <c r="F281" s="546"/>
      <c r="G281" s="545"/>
      <c r="H281" s="243"/>
    </row>
    <row r="282" spans="1:8" ht="12.75">
      <c r="A282" s="454" t="s">
        <v>402</v>
      </c>
      <c r="B282" s="48" t="s">
        <v>403</v>
      </c>
      <c r="C282" s="45"/>
      <c r="D282" s="46"/>
      <c r="E282" s="29" t="s">
        <v>159</v>
      </c>
      <c r="F282" s="546" t="s">
        <v>20</v>
      </c>
      <c r="G282" s="450">
        <v>50000</v>
      </c>
      <c r="H282" s="243">
        <f>G282</f>
        <v>50000</v>
      </c>
    </row>
    <row r="283" spans="1:8" ht="12.75">
      <c r="A283" s="433"/>
      <c r="B283" s="48" t="s">
        <v>404</v>
      </c>
      <c r="C283" s="45"/>
      <c r="D283" s="46"/>
      <c r="E283" s="170"/>
      <c r="F283" s="546"/>
      <c r="G283" s="545"/>
      <c r="H283" s="243"/>
    </row>
    <row r="284" spans="1:8" ht="12.75">
      <c r="A284" s="433"/>
      <c r="B284" s="48"/>
      <c r="C284" s="45"/>
      <c r="D284" s="46"/>
      <c r="E284" s="170"/>
      <c r="F284" s="546"/>
      <c r="G284" s="545"/>
      <c r="H284" s="243"/>
    </row>
    <row r="285" spans="1:8" ht="12.75">
      <c r="A285" s="454" t="s">
        <v>405</v>
      </c>
      <c r="B285" s="48" t="s">
        <v>390</v>
      </c>
      <c r="C285" s="45"/>
      <c r="D285" s="46"/>
      <c r="E285" s="170" t="s">
        <v>126</v>
      </c>
      <c r="F285" s="546"/>
      <c r="G285" s="450">
        <f>H282</f>
        <v>50000</v>
      </c>
      <c r="H285" s="243"/>
    </row>
    <row r="286" spans="1:8" ht="12.75">
      <c r="A286" s="433"/>
      <c r="B286" s="48" t="s">
        <v>406</v>
      </c>
      <c r="C286" s="45"/>
      <c r="D286" s="46"/>
      <c r="E286" s="170"/>
      <c r="F286" s="546"/>
      <c r="G286" s="545"/>
      <c r="H286" s="243"/>
    </row>
    <row r="287" spans="1:8" ht="12.75">
      <c r="A287" s="425"/>
      <c r="B287" s="48"/>
      <c r="C287" s="45"/>
      <c r="D287" s="46"/>
      <c r="E287" s="170"/>
      <c r="F287" s="546"/>
      <c r="G287" s="450"/>
      <c r="H287" s="301"/>
    </row>
    <row r="288" spans="1:8" ht="12.75">
      <c r="A288" s="222" t="s">
        <v>407</v>
      </c>
      <c r="B288" s="456" t="s">
        <v>408</v>
      </c>
      <c r="C288" s="5"/>
      <c r="D288" s="6"/>
      <c r="E288" s="173"/>
      <c r="F288" s="7"/>
      <c r="G288" s="238"/>
      <c r="H288" s="238"/>
    </row>
    <row r="289" spans="1:8" ht="12.75">
      <c r="A289" s="3"/>
      <c r="B289" s="456" t="s">
        <v>409</v>
      </c>
      <c r="C289" s="5"/>
      <c r="D289" s="6"/>
      <c r="E289" s="173"/>
      <c r="F289" s="7"/>
      <c r="G289" s="238"/>
      <c r="H289" s="238"/>
    </row>
    <row r="290" spans="1:8" ht="12.75">
      <c r="A290" s="3"/>
      <c r="B290" s="4"/>
      <c r="C290" s="5"/>
      <c r="D290" s="6"/>
      <c r="E290" s="173"/>
      <c r="F290" s="7"/>
      <c r="G290" s="238"/>
      <c r="H290" s="238"/>
    </row>
    <row r="291" spans="1:8" ht="12.75">
      <c r="A291" s="222" t="s">
        <v>412</v>
      </c>
      <c r="B291" s="23" t="s">
        <v>410</v>
      </c>
      <c r="C291" s="5"/>
      <c r="D291" s="6"/>
      <c r="E291" s="173"/>
      <c r="F291" s="7"/>
      <c r="G291" s="238"/>
      <c r="H291" s="238"/>
    </row>
    <row r="292" spans="1:8" ht="12.75">
      <c r="A292" s="3"/>
      <c r="B292" s="23" t="s">
        <v>411</v>
      </c>
      <c r="C292" s="5"/>
      <c r="D292" s="6"/>
      <c r="E292" s="173"/>
      <c r="F292" s="7"/>
      <c r="G292" s="238"/>
      <c r="H292" s="238"/>
    </row>
    <row r="293" spans="1:8" ht="12.75">
      <c r="A293" s="3"/>
      <c r="B293" s="4"/>
      <c r="C293" s="5"/>
      <c r="D293" s="6"/>
      <c r="E293" s="173"/>
      <c r="F293" s="7"/>
      <c r="G293" s="238"/>
      <c r="H293" s="238"/>
    </row>
    <row r="294" spans="1:8" ht="14.25">
      <c r="A294" s="357" t="s">
        <v>414</v>
      </c>
      <c r="B294" s="20" t="s">
        <v>415</v>
      </c>
      <c r="C294" s="5"/>
      <c r="D294" s="6"/>
      <c r="E294" s="455" t="s">
        <v>13</v>
      </c>
      <c r="F294" s="7">
        <v>50</v>
      </c>
      <c r="G294" s="238"/>
      <c r="H294" s="238"/>
    </row>
    <row r="295" spans="1:8" ht="12.75">
      <c r="A295" s="3"/>
      <c r="B295" s="4" t="s">
        <v>416</v>
      </c>
      <c r="C295" s="5"/>
      <c r="D295" s="6"/>
      <c r="E295" s="173"/>
      <c r="F295" s="7"/>
      <c r="G295" s="238"/>
      <c r="H295" s="238"/>
    </row>
    <row r="296" spans="1:8" ht="12.75">
      <c r="A296" s="209"/>
      <c r="B296" s="212"/>
      <c r="C296" s="212"/>
      <c r="D296" s="213"/>
      <c r="E296" s="209"/>
      <c r="F296" s="219"/>
      <c r="G296" s="467"/>
      <c r="H296" s="249"/>
    </row>
    <row r="297" spans="1:8" ht="12.75">
      <c r="A297" s="438"/>
      <c r="B297" s="419"/>
      <c r="C297" s="404"/>
      <c r="D297" s="403"/>
      <c r="E297" s="407"/>
      <c r="F297" s="457"/>
      <c r="G297" s="301"/>
      <c r="H297" s="301"/>
    </row>
    <row r="298" spans="1:8" ht="12.75">
      <c r="A298" s="438"/>
      <c r="B298" s="419"/>
      <c r="C298" s="404"/>
      <c r="D298" s="403"/>
      <c r="E298" s="407"/>
      <c r="F298" s="457"/>
      <c r="G298" s="301"/>
      <c r="H298" s="301"/>
    </row>
    <row r="299" spans="1:8" ht="12.75">
      <c r="A299" s="435"/>
      <c r="B299" s="20"/>
      <c r="D299" s="398"/>
      <c r="E299" s="13"/>
      <c r="F299" s="146"/>
      <c r="G299" s="301"/>
      <c r="H299" s="301"/>
    </row>
    <row r="300" spans="1:8" ht="12.75">
      <c r="A300" s="438"/>
      <c r="B300" s="20"/>
      <c r="D300" s="398"/>
      <c r="E300" s="13"/>
      <c r="F300" s="146"/>
      <c r="G300" s="301"/>
      <c r="H300" s="301"/>
    </row>
    <row r="301" spans="1:8" ht="12.75">
      <c r="A301" s="438"/>
      <c r="B301" s="20"/>
      <c r="D301" s="398"/>
      <c r="E301" s="13"/>
      <c r="F301" s="146"/>
      <c r="G301" s="301"/>
      <c r="H301" s="301"/>
    </row>
    <row r="302" spans="1:8" ht="12.75">
      <c r="A302" s="438"/>
      <c r="B302" s="20"/>
      <c r="D302" s="398"/>
      <c r="E302" s="13"/>
      <c r="F302" s="146"/>
      <c r="G302" s="301"/>
      <c r="H302" s="301"/>
    </row>
    <row r="303" spans="1:8" ht="12.75">
      <c r="A303" s="438"/>
      <c r="B303" s="20"/>
      <c r="D303" s="398"/>
      <c r="E303" s="13"/>
      <c r="F303" s="29"/>
      <c r="G303" s="301"/>
      <c r="H303" s="301"/>
    </row>
    <row r="304" spans="1:8" ht="12.75">
      <c r="A304" s="438"/>
      <c r="B304" s="20"/>
      <c r="D304" s="398"/>
      <c r="E304" s="13"/>
      <c r="F304" s="397"/>
      <c r="G304" s="301"/>
      <c r="H304" s="301"/>
    </row>
    <row r="305" spans="1:8" ht="12.75">
      <c r="A305" s="436"/>
      <c r="B305" s="415"/>
      <c r="C305" s="390"/>
      <c r="D305" s="390"/>
      <c r="E305" s="390"/>
      <c r="F305" s="395"/>
      <c r="G305" s="414"/>
      <c r="H305" s="413"/>
    </row>
    <row r="306" spans="1:8" ht="12.75">
      <c r="A306" s="435" t="s">
        <v>237</v>
      </c>
      <c r="B306" s="69" t="s">
        <v>368</v>
      </c>
      <c r="C306" s="394"/>
      <c r="D306" s="18"/>
      <c r="E306" s="18"/>
      <c r="F306" s="393"/>
      <c r="G306" s="398"/>
      <c r="H306" s="248"/>
    </row>
    <row r="307" spans="1:8" ht="12.75">
      <c r="A307" s="437"/>
      <c r="B307" s="411"/>
      <c r="C307" s="410"/>
      <c r="D307" s="410"/>
      <c r="E307" s="410"/>
      <c r="F307" s="392"/>
      <c r="G307" s="409"/>
      <c r="H307" s="408"/>
    </row>
  </sheetData>
  <sheetProtection/>
  <mergeCells count="17">
    <mergeCell ref="C18:D18"/>
    <mergeCell ref="C44:D44"/>
    <mergeCell ref="C46:D46"/>
    <mergeCell ref="C42:D42"/>
    <mergeCell ref="C74:D74"/>
    <mergeCell ref="C40:D40"/>
    <mergeCell ref="C20:D20"/>
    <mergeCell ref="B114:D114"/>
    <mergeCell ref="B115:D115"/>
    <mergeCell ref="B117:D117"/>
    <mergeCell ref="B135:D135"/>
    <mergeCell ref="C16:D16"/>
    <mergeCell ref="B104:D104"/>
    <mergeCell ref="B107:C107"/>
    <mergeCell ref="B109:C109"/>
    <mergeCell ref="B111:C111"/>
    <mergeCell ref="B113:C113"/>
  </mergeCells>
  <printOptions/>
  <pageMargins left="0.7480314960629921" right="0.3937007874015748" top="0.5118110236220472" bottom="0.5118110236220472" header="0.5118110236220472" footer="0.5118110236220472"/>
  <pageSetup firstPageNumber="5" useFirstPageNumber="1" fitToHeight="0" horizontalDpi="600" verticalDpi="600" orientation="portrait" paperSize="9" scale="98" r:id="rId1"/>
  <headerFooter alignWithMargins="0">
    <oddHeader>&amp;CC2.&amp;P</oddHeader>
    <firstFooter>&amp;CC2.&amp;P</firstFooter>
  </headerFooter>
  <rowBreaks count="2" manualBreakCount="2">
    <brk id="61" max="7" man="1"/>
    <brk id="185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view="pageBreakPreview" zoomScaleSheetLayoutView="100" workbookViewId="0" topLeftCell="A1">
      <selection activeCell="A13" sqref="A12:A13"/>
    </sheetView>
  </sheetViews>
  <sheetFormatPr defaultColWidth="9.28125" defaultRowHeight="12.75"/>
  <cols>
    <col min="1" max="1" width="9.421875" style="31" customWidth="1"/>
    <col min="2" max="2" width="7.7109375" style="65" customWidth="1"/>
    <col min="3" max="4" width="3.28125" style="65" customWidth="1"/>
    <col min="5" max="5" width="31.421875" style="65" customWidth="1"/>
    <col min="6" max="6" width="6.7109375" style="65" customWidth="1"/>
    <col min="7" max="7" width="7.7109375" style="115" customWidth="1"/>
    <col min="8" max="8" width="10.7109375" style="65" customWidth="1"/>
    <col min="9" max="9" width="12.7109375" style="116" customWidth="1"/>
    <col min="10" max="10" width="17.00390625" style="65" bestFit="1" customWidth="1"/>
    <col min="11" max="16384" width="9.28125" style="65" customWidth="1"/>
  </cols>
  <sheetData>
    <row r="1" spans="1:6" ht="12.75">
      <c r="A1" s="572"/>
      <c r="B1" s="572"/>
      <c r="C1" s="572"/>
      <c r="D1" s="572"/>
      <c r="E1" s="572"/>
      <c r="F1" s="572"/>
    </row>
    <row r="2" spans="1:9" ht="12.75">
      <c r="A2" s="62"/>
      <c r="B2" s="57"/>
      <c r="C2" s="57"/>
      <c r="D2" s="57"/>
      <c r="E2" s="57"/>
      <c r="F2" s="57"/>
      <c r="G2" s="63"/>
      <c r="H2" s="57"/>
      <c r="I2" s="64"/>
    </row>
    <row r="3" spans="1:9" ht="12" customHeight="1">
      <c r="A3" s="158"/>
      <c r="B3" s="66"/>
      <c r="C3" s="66"/>
      <c r="D3" s="66"/>
      <c r="E3" s="66"/>
      <c r="F3" s="67"/>
      <c r="G3" s="117"/>
      <c r="H3" s="571" t="s">
        <v>101</v>
      </c>
      <c r="I3" s="571"/>
    </row>
    <row r="4" spans="1:9" ht="12.75">
      <c r="A4" s="62"/>
      <c r="B4" s="57"/>
      <c r="C4" s="57"/>
      <c r="D4" s="57"/>
      <c r="E4" s="57"/>
      <c r="F4" s="57"/>
      <c r="G4" s="63"/>
      <c r="H4" s="57"/>
      <c r="I4" s="64"/>
    </row>
    <row r="5" spans="1:9" ht="12" customHeight="1">
      <c r="A5" s="73" t="s">
        <v>39</v>
      </c>
      <c r="B5" s="73"/>
      <c r="C5" s="118"/>
      <c r="D5" s="118"/>
      <c r="E5" s="118"/>
      <c r="F5" s="75"/>
      <c r="G5" s="119"/>
      <c r="H5" s="120"/>
      <c r="I5" s="78"/>
    </row>
    <row r="6" spans="1:9" ht="12" customHeight="1">
      <c r="A6" s="79" t="s">
        <v>40</v>
      </c>
      <c r="B6" s="79" t="s">
        <v>1</v>
      </c>
      <c r="C6" s="121"/>
      <c r="D6" s="121"/>
      <c r="E6" s="121" t="s">
        <v>2</v>
      </c>
      <c r="F6" s="36" t="s">
        <v>3</v>
      </c>
      <c r="G6" s="122" t="s">
        <v>41</v>
      </c>
      <c r="H6" s="123" t="s">
        <v>5</v>
      </c>
      <c r="I6" s="82" t="s">
        <v>6</v>
      </c>
    </row>
    <row r="7" spans="1:9" ht="12" customHeight="1">
      <c r="A7" s="83" t="s">
        <v>42</v>
      </c>
      <c r="B7" s="83" t="s">
        <v>43</v>
      </c>
      <c r="C7" s="124"/>
      <c r="D7" s="124"/>
      <c r="E7" s="124"/>
      <c r="F7" s="85"/>
      <c r="G7" s="125" t="s">
        <v>44</v>
      </c>
      <c r="H7" s="126"/>
      <c r="I7" s="88"/>
    </row>
    <row r="8" spans="1:9" ht="12" customHeight="1">
      <c r="A8" s="79"/>
      <c r="B8" s="89"/>
      <c r="C8" s="127"/>
      <c r="D8" s="127"/>
      <c r="E8" s="127"/>
      <c r="F8" s="49"/>
      <c r="G8" s="128"/>
      <c r="H8" s="129"/>
      <c r="I8" s="92">
        <f>IF(OR(AND(G8="Prov",H8="Sum"),(H8="PC Sum")),". . . . . . . . .00",IF(ISERR(G8*H8),"",IF(G8*H8=0,"",ROUND(G8*H8,2))))</f>
      </c>
    </row>
    <row r="9" spans="1:9" ht="12" customHeight="1">
      <c r="A9" s="79" t="s">
        <v>45</v>
      </c>
      <c r="B9" s="79" t="s">
        <v>102</v>
      </c>
      <c r="C9" s="130" t="s">
        <v>103</v>
      </c>
      <c r="D9" s="127"/>
      <c r="E9" s="127"/>
      <c r="F9" s="49"/>
      <c r="G9" s="128"/>
      <c r="H9" s="129"/>
      <c r="I9" s="92">
        <f>IF(OR(AND(G9="Prov",H9="Sum"),(H9="PC Sum")),". . . . . . . . .00",IF(ISERR(G9*H9),"",IF(G9*H9=0,"",ROUND(G9*H9,2))))</f>
      </c>
    </row>
    <row r="10" spans="1:9" ht="12" customHeight="1">
      <c r="A10" s="79" t="s">
        <v>104</v>
      </c>
      <c r="B10" s="89"/>
      <c r="C10" s="127"/>
      <c r="D10" s="127"/>
      <c r="E10" s="127"/>
      <c r="F10" s="49"/>
      <c r="G10" s="128"/>
      <c r="H10" s="129"/>
      <c r="I10" s="92">
        <f>IF(OR(AND(G10="Prov",H10="Sum"),(H10="PC Sum")),". . . . . . . . .00",IF(ISERR(G10*H10),"",IF(G10*H10=0,"",ROUND(G10*H10,2))))</f>
      </c>
    </row>
    <row r="11" spans="1:9" ht="12" customHeight="1">
      <c r="A11" s="79"/>
      <c r="B11" s="89"/>
      <c r="C11" s="127"/>
      <c r="D11" s="127"/>
      <c r="E11" s="127"/>
      <c r="F11" s="49"/>
      <c r="G11" s="128"/>
      <c r="H11" s="129"/>
      <c r="I11" s="92">
        <f>IF(OR(AND(G11="Prov",H11="Sum"),(H11="PC Sum")),". . . . . . . . .00",IF(ISERR(G11*H11),"",IF(G11*H11=0,"",ROUND(G11*H11,2))))</f>
      </c>
    </row>
    <row r="12" spans="1:9" ht="12" customHeight="1">
      <c r="A12" s="79"/>
      <c r="B12" s="89"/>
      <c r="C12" s="131" t="s">
        <v>105</v>
      </c>
      <c r="D12" s="127"/>
      <c r="E12" s="127"/>
      <c r="F12" s="49"/>
      <c r="G12" s="128"/>
      <c r="H12" s="129"/>
      <c r="I12" s="92">
        <f>IF(OR(AND(G12="Prov",H12="Sum"),(H12="PC Sum")),". . . . . . . . .00",IF(ISERR(G12*H12),"",IF(G12*H12=0,"",ROUND(G12*H12,2))))</f>
      </c>
    </row>
    <row r="13" spans="1:9" ht="12" customHeight="1">
      <c r="A13" s="79"/>
      <c r="B13" s="89"/>
      <c r="C13" s="127"/>
      <c r="D13" s="127"/>
      <c r="E13" s="127"/>
      <c r="F13" s="49"/>
      <c r="G13" s="128"/>
      <c r="H13" s="129"/>
      <c r="I13" s="92"/>
    </row>
    <row r="14" spans="1:9" ht="12" customHeight="1">
      <c r="A14" s="79" t="s">
        <v>106</v>
      </c>
      <c r="B14" s="79" t="s">
        <v>107</v>
      </c>
      <c r="C14" s="121" t="s">
        <v>108</v>
      </c>
      <c r="D14" s="127"/>
      <c r="E14" s="127"/>
      <c r="F14" s="49"/>
      <c r="G14" s="128"/>
      <c r="H14" s="129"/>
      <c r="I14" s="92"/>
    </row>
    <row r="15" spans="1:9" ht="12" customHeight="1">
      <c r="A15" s="79"/>
      <c r="B15" s="79"/>
      <c r="C15" s="121" t="s">
        <v>109</v>
      </c>
      <c r="D15" s="127"/>
      <c r="E15" s="127"/>
      <c r="F15" s="49"/>
      <c r="G15" s="128"/>
      <c r="H15" s="129"/>
      <c r="I15" s="92"/>
    </row>
    <row r="16" spans="1:9" ht="12" customHeight="1">
      <c r="A16" s="79"/>
      <c r="B16" s="89"/>
      <c r="C16" s="127"/>
      <c r="D16" s="127"/>
      <c r="E16" s="127"/>
      <c r="F16" s="49"/>
      <c r="G16" s="95"/>
      <c r="H16" s="55"/>
      <c r="I16" s="92"/>
    </row>
    <row r="17" spans="1:9" ht="14.25">
      <c r="A17" s="79"/>
      <c r="B17" s="89"/>
      <c r="C17" s="127" t="s">
        <v>55</v>
      </c>
      <c r="D17" s="127" t="s">
        <v>110</v>
      </c>
      <c r="E17" s="127"/>
      <c r="F17" s="49" t="s">
        <v>13</v>
      </c>
      <c r="G17" s="96">
        <v>10</v>
      </c>
      <c r="H17" s="129"/>
      <c r="I17" s="92"/>
    </row>
    <row r="18" spans="1:9" ht="12.75">
      <c r="A18" s="79"/>
      <c r="B18" s="89"/>
      <c r="C18" s="127"/>
      <c r="D18" s="127"/>
      <c r="E18" s="127"/>
      <c r="F18" s="49"/>
      <c r="G18" s="96"/>
      <c r="H18" s="129"/>
      <c r="I18" s="92"/>
    </row>
    <row r="19" spans="1:9" ht="14.25">
      <c r="A19" s="79"/>
      <c r="B19" s="89"/>
      <c r="C19" s="127" t="s">
        <v>60</v>
      </c>
      <c r="D19" s="127" t="s">
        <v>111</v>
      </c>
      <c r="E19" s="127"/>
      <c r="F19" s="49" t="s">
        <v>13</v>
      </c>
      <c r="G19" s="96">
        <v>10</v>
      </c>
      <c r="H19" s="129"/>
      <c r="I19" s="92"/>
    </row>
    <row r="20" spans="1:9" ht="12" customHeight="1">
      <c r="A20" s="79"/>
      <c r="B20" s="89"/>
      <c r="C20" s="127"/>
      <c r="D20" s="127"/>
      <c r="E20" s="127"/>
      <c r="F20" s="49"/>
      <c r="G20" s="96"/>
      <c r="H20" s="129"/>
      <c r="I20" s="92"/>
    </row>
    <row r="21" spans="1:9" ht="12" customHeight="1">
      <c r="A21" s="79" t="s">
        <v>112</v>
      </c>
      <c r="B21" s="79" t="s">
        <v>113</v>
      </c>
      <c r="C21" s="121" t="s">
        <v>114</v>
      </c>
      <c r="D21" s="127"/>
      <c r="E21" s="127"/>
      <c r="F21" s="49"/>
      <c r="G21" s="96"/>
      <c r="H21" s="129"/>
      <c r="I21" s="92"/>
    </row>
    <row r="22" spans="1:9" ht="12" customHeight="1">
      <c r="A22" s="159"/>
      <c r="B22" s="89"/>
      <c r="C22" s="127"/>
      <c r="D22" s="127"/>
      <c r="E22" s="127"/>
      <c r="F22" s="49"/>
      <c r="G22" s="96"/>
      <c r="H22" s="129"/>
      <c r="I22" s="92"/>
    </row>
    <row r="23" spans="1:9" ht="12" customHeight="1">
      <c r="A23" s="79"/>
      <c r="B23" s="89"/>
      <c r="C23" s="127" t="s">
        <v>55</v>
      </c>
      <c r="D23" s="127" t="s">
        <v>115</v>
      </c>
      <c r="E23" s="127"/>
      <c r="F23" s="49"/>
      <c r="G23" s="96"/>
      <c r="H23" s="129"/>
      <c r="I23" s="92"/>
    </row>
    <row r="24" spans="1:9" ht="12" customHeight="1">
      <c r="A24" s="79"/>
      <c r="B24" s="89"/>
      <c r="C24" s="127"/>
      <c r="D24" s="127"/>
      <c r="E24" s="127"/>
      <c r="F24" s="49"/>
      <c r="G24" s="96"/>
      <c r="H24" s="129"/>
      <c r="I24" s="92"/>
    </row>
    <row r="25" spans="1:9" ht="14.25">
      <c r="A25" s="79"/>
      <c r="B25" s="89"/>
      <c r="C25" s="127"/>
      <c r="D25" s="127" t="s">
        <v>55</v>
      </c>
      <c r="E25" s="127" t="s">
        <v>116</v>
      </c>
      <c r="F25" s="49" t="s">
        <v>13</v>
      </c>
      <c r="G25" s="96">
        <v>10</v>
      </c>
      <c r="H25" s="129"/>
      <c r="I25" s="92"/>
    </row>
    <row r="26" spans="1:9" ht="12" customHeight="1">
      <c r="A26" s="79"/>
      <c r="B26" s="89"/>
      <c r="C26" s="127"/>
      <c r="D26" s="127"/>
      <c r="E26" s="127"/>
      <c r="F26" s="49"/>
      <c r="G26" s="96"/>
      <c r="H26" s="129"/>
      <c r="I26" s="92"/>
    </row>
    <row r="27" spans="1:9" ht="14.25">
      <c r="A27" s="79"/>
      <c r="B27" s="89"/>
      <c r="C27" s="127"/>
      <c r="D27" s="127" t="s">
        <v>60</v>
      </c>
      <c r="E27" s="127" t="s">
        <v>111</v>
      </c>
      <c r="F27" s="49" t="s">
        <v>13</v>
      </c>
      <c r="G27" s="96">
        <v>10</v>
      </c>
      <c r="H27" s="129"/>
      <c r="I27" s="92"/>
    </row>
    <row r="28" spans="1:9" ht="12" customHeight="1">
      <c r="A28" s="79"/>
      <c r="B28" s="89"/>
      <c r="C28" s="127"/>
      <c r="D28" s="127"/>
      <c r="E28" s="127"/>
      <c r="F28" s="49"/>
      <c r="G28" s="96"/>
      <c r="H28" s="129"/>
      <c r="I28" s="92"/>
    </row>
    <row r="29" spans="1:9" ht="12" customHeight="1">
      <c r="A29" s="79"/>
      <c r="B29" s="89"/>
      <c r="C29" s="127" t="s">
        <v>62</v>
      </c>
      <c r="D29" s="127" t="s">
        <v>117</v>
      </c>
      <c r="E29" s="127"/>
      <c r="F29" s="49"/>
      <c r="G29" s="96"/>
      <c r="H29" s="129"/>
      <c r="I29" s="92"/>
    </row>
    <row r="30" spans="1:9" ht="12.75">
      <c r="A30" s="79"/>
      <c r="B30" s="89"/>
      <c r="C30" s="127"/>
      <c r="D30" s="127"/>
      <c r="E30" s="127"/>
      <c r="F30" s="49"/>
      <c r="G30" s="96"/>
      <c r="H30" s="129"/>
      <c r="I30" s="92"/>
    </row>
    <row r="31" spans="1:9" ht="14.25">
      <c r="A31" s="79"/>
      <c r="B31" s="89"/>
      <c r="C31" s="127"/>
      <c r="D31" s="127" t="s">
        <v>55</v>
      </c>
      <c r="E31" s="127" t="s">
        <v>116</v>
      </c>
      <c r="F31" s="49" t="s">
        <v>13</v>
      </c>
      <c r="G31" s="96"/>
      <c r="H31" s="129"/>
      <c r="I31" s="151" t="s">
        <v>18</v>
      </c>
    </row>
    <row r="32" spans="1:9" ht="12" customHeight="1">
      <c r="A32" s="79"/>
      <c r="B32" s="89"/>
      <c r="C32" s="127"/>
      <c r="D32" s="127"/>
      <c r="E32" s="127"/>
      <c r="F32" s="49"/>
      <c r="G32" s="96"/>
      <c r="H32" s="129"/>
      <c r="I32" s="92"/>
    </row>
    <row r="33" spans="1:9" ht="14.25">
      <c r="A33" s="79"/>
      <c r="B33" s="89"/>
      <c r="C33" s="127"/>
      <c r="D33" s="127" t="s">
        <v>60</v>
      </c>
      <c r="E33" s="127" t="s">
        <v>118</v>
      </c>
      <c r="F33" s="49" t="s">
        <v>13</v>
      </c>
      <c r="G33" s="96"/>
      <c r="H33" s="129"/>
      <c r="I33" s="151" t="s">
        <v>18</v>
      </c>
    </row>
    <row r="34" spans="1:9" ht="12" customHeight="1">
      <c r="A34" s="79"/>
      <c r="B34" s="89"/>
      <c r="C34" s="127"/>
      <c r="D34" s="127"/>
      <c r="E34" s="127"/>
      <c r="F34" s="49"/>
      <c r="G34" s="96"/>
      <c r="H34" s="129"/>
      <c r="I34" s="92"/>
    </row>
    <row r="35" spans="1:9" ht="12" customHeight="1">
      <c r="A35" s="79"/>
      <c r="B35" s="79"/>
      <c r="C35" s="121"/>
      <c r="D35" s="127"/>
      <c r="E35" s="127"/>
      <c r="F35" s="49"/>
      <c r="G35" s="128"/>
      <c r="H35" s="129"/>
      <c r="I35" s="92"/>
    </row>
    <row r="36" spans="1:9" ht="12.75">
      <c r="A36" s="79"/>
      <c r="B36" s="79"/>
      <c r="C36" s="121"/>
      <c r="D36" s="127"/>
      <c r="E36" s="127"/>
      <c r="F36" s="49"/>
      <c r="G36" s="96"/>
      <c r="H36" s="129"/>
      <c r="I36" s="92"/>
    </row>
    <row r="37" spans="1:9" ht="12" customHeight="1">
      <c r="A37" s="79"/>
      <c r="B37" s="89"/>
      <c r="C37" s="127"/>
      <c r="D37" s="127"/>
      <c r="E37" s="127"/>
      <c r="F37" s="49"/>
      <c r="G37" s="96"/>
      <c r="H37" s="129"/>
      <c r="I37" s="92"/>
    </row>
    <row r="38" spans="1:9" ht="12" customHeight="1">
      <c r="A38" s="79"/>
      <c r="B38" s="89"/>
      <c r="C38" s="131"/>
      <c r="D38" s="127"/>
      <c r="E38" s="127"/>
      <c r="F38" s="49"/>
      <c r="G38" s="96"/>
      <c r="H38" s="129"/>
      <c r="I38" s="92"/>
    </row>
    <row r="39" spans="1:9" ht="12" customHeight="1">
      <c r="A39" s="79"/>
      <c r="B39" s="89"/>
      <c r="C39" s="127"/>
      <c r="D39" s="127"/>
      <c r="E39" s="127"/>
      <c r="F39" s="49"/>
      <c r="G39" s="96"/>
      <c r="H39" s="129"/>
      <c r="I39" s="92"/>
    </row>
    <row r="40" spans="1:9" ht="12" customHeight="1">
      <c r="A40" s="79"/>
      <c r="B40" s="89"/>
      <c r="C40" s="127"/>
      <c r="D40" s="127"/>
      <c r="E40" s="127"/>
      <c r="F40" s="49"/>
      <c r="G40" s="96"/>
      <c r="H40" s="129"/>
      <c r="I40" s="92"/>
    </row>
    <row r="41" spans="1:9" ht="12" customHeight="1">
      <c r="A41" s="79"/>
      <c r="B41" s="89"/>
      <c r="C41" s="127"/>
      <c r="D41" s="127"/>
      <c r="E41" s="127"/>
      <c r="F41" s="49"/>
      <c r="G41" s="96"/>
      <c r="H41" s="129"/>
      <c r="I41" s="92"/>
    </row>
    <row r="42" spans="1:9" ht="12" customHeight="1">
      <c r="A42" s="79"/>
      <c r="B42" s="89"/>
      <c r="C42" s="127"/>
      <c r="D42" s="127"/>
      <c r="E42" s="127"/>
      <c r="F42" s="49"/>
      <c r="G42" s="96"/>
      <c r="H42" s="129"/>
      <c r="I42" s="92"/>
    </row>
    <row r="43" spans="1:9" ht="12" customHeight="1">
      <c r="A43" s="79"/>
      <c r="B43" s="89"/>
      <c r="C43" s="127"/>
      <c r="D43" s="127"/>
      <c r="E43" s="127"/>
      <c r="F43" s="49"/>
      <c r="G43" s="96"/>
      <c r="H43" s="129"/>
      <c r="I43" s="92"/>
    </row>
    <row r="44" spans="1:9" ht="12" customHeight="1">
      <c r="A44" s="79"/>
      <c r="B44" s="89"/>
      <c r="C44" s="127"/>
      <c r="D44" s="127"/>
      <c r="E44" s="127"/>
      <c r="F44" s="49"/>
      <c r="G44" s="96"/>
      <c r="H44" s="129"/>
      <c r="I44" s="92"/>
    </row>
    <row r="45" spans="1:9" ht="12" customHeight="1">
      <c r="A45" s="79"/>
      <c r="B45" s="89"/>
      <c r="C45" s="127"/>
      <c r="D45" s="127"/>
      <c r="E45" s="127"/>
      <c r="F45" s="49"/>
      <c r="G45" s="96"/>
      <c r="H45" s="129"/>
      <c r="I45" s="92"/>
    </row>
    <row r="46" spans="1:9" ht="12" customHeight="1">
      <c r="A46" s="79"/>
      <c r="B46" s="89"/>
      <c r="C46" s="127"/>
      <c r="D46" s="127"/>
      <c r="E46" s="127"/>
      <c r="F46" s="49"/>
      <c r="G46" s="96"/>
      <c r="H46" s="129"/>
      <c r="I46" s="92"/>
    </row>
    <row r="47" spans="1:9" ht="12" customHeight="1">
      <c r="A47" s="79"/>
      <c r="B47" s="89"/>
      <c r="C47" s="127"/>
      <c r="D47" s="127"/>
      <c r="E47" s="127"/>
      <c r="F47" s="49"/>
      <c r="G47" s="96"/>
      <c r="H47" s="129"/>
      <c r="I47" s="92"/>
    </row>
    <row r="48" spans="1:9" ht="12" customHeight="1">
      <c r="A48" s="79"/>
      <c r="B48" s="89"/>
      <c r="C48" s="127"/>
      <c r="D48" s="127"/>
      <c r="E48" s="127"/>
      <c r="F48" s="49"/>
      <c r="G48" s="96"/>
      <c r="H48" s="129"/>
      <c r="I48" s="92"/>
    </row>
    <row r="49" spans="1:9" ht="12" customHeight="1">
      <c r="A49" s="79"/>
      <c r="B49" s="89"/>
      <c r="C49" s="127"/>
      <c r="D49" s="127"/>
      <c r="E49" s="127"/>
      <c r="F49" s="49"/>
      <c r="G49" s="96"/>
      <c r="H49" s="129"/>
      <c r="I49" s="92"/>
    </row>
    <row r="50" spans="1:9" ht="12" customHeight="1">
      <c r="A50" s="79"/>
      <c r="B50" s="89"/>
      <c r="C50" s="127"/>
      <c r="D50" s="127"/>
      <c r="E50" s="127"/>
      <c r="F50" s="49"/>
      <c r="G50" s="96"/>
      <c r="H50" s="129"/>
      <c r="I50" s="92"/>
    </row>
    <row r="51" spans="1:9" ht="12" customHeight="1">
      <c r="A51" s="79"/>
      <c r="B51" s="89"/>
      <c r="C51" s="127"/>
      <c r="D51" s="127"/>
      <c r="E51" s="127"/>
      <c r="F51" s="49"/>
      <c r="G51" s="96"/>
      <c r="H51" s="129"/>
      <c r="I51" s="92"/>
    </row>
    <row r="52" spans="1:9" ht="12" customHeight="1">
      <c r="A52" s="79"/>
      <c r="B52" s="89"/>
      <c r="C52" s="127"/>
      <c r="D52" s="127"/>
      <c r="E52" s="127"/>
      <c r="F52" s="49"/>
      <c r="G52" s="96"/>
      <c r="H52" s="129"/>
      <c r="I52" s="92"/>
    </row>
    <row r="53" spans="1:9" ht="12" customHeight="1">
      <c r="A53" s="79"/>
      <c r="B53" s="89"/>
      <c r="C53" s="127"/>
      <c r="D53" s="127"/>
      <c r="E53" s="127"/>
      <c r="F53" s="49"/>
      <c r="G53" s="96"/>
      <c r="H53" s="129"/>
      <c r="I53" s="92"/>
    </row>
    <row r="54" spans="1:9" ht="12" customHeight="1">
      <c r="A54" s="79"/>
      <c r="B54" s="89"/>
      <c r="C54" s="127"/>
      <c r="D54" s="127"/>
      <c r="E54" s="127"/>
      <c r="F54" s="49"/>
      <c r="G54" s="96"/>
      <c r="H54" s="129"/>
      <c r="I54" s="92"/>
    </row>
    <row r="55" spans="1:9" ht="12" customHeight="1">
      <c r="A55" s="79"/>
      <c r="B55" s="89"/>
      <c r="C55" s="127"/>
      <c r="D55" s="127"/>
      <c r="E55" s="127"/>
      <c r="F55" s="49"/>
      <c r="G55" s="96"/>
      <c r="H55" s="129"/>
      <c r="I55" s="92"/>
    </row>
    <row r="56" spans="1:9" ht="12" customHeight="1">
      <c r="A56" s="79"/>
      <c r="B56" s="89"/>
      <c r="C56" s="127"/>
      <c r="D56" s="127"/>
      <c r="E56" s="127"/>
      <c r="F56" s="49"/>
      <c r="G56" s="96"/>
      <c r="H56" s="129"/>
      <c r="I56" s="92"/>
    </row>
    <row r="57" spans="1:9" ht="12" customHeight="1">
      <c r="A57" s="79"/>
      <c r="B57" s="89"/>
      <c r="C57" s="127"/>
      <c r="D57" s="127"/>
      <c r="E57" s="127"/>
      <c r="F57" s="49"/>
      <c r="G57" s="132"/>
      <c r="H57" s="129"/>
      <c r="I57" s="92"/>
    </row>
    <row r="58" spans="1:9" ht="12" customHeight="1">
      <c r="A58" s="79"/>
      <c r="B58" s="89"/>
      <c r="C58" s="127"/>
      <c r="D58" s="127"/>
      <c r="E58" s="127"/>
      <c r="F58" s="49"/>
      <c r="G58" s="96"/>
      <c r="H58" s="129"/>
      <c r="I58" s="92"/>
    </row>
    <row r="59" spans="1:9" ht="12" customHeight="1">
      <c r="A59" s="79"/>
      <c r="B59" s="89"/>
      <c r="C59" s="121"/>
      <c r="D59" s="127"/>
      <c r="E59" s="127"/>
      <c r="F59" s="49"/>
      <c r="G59" s="96"/>
      <c r="H59" s="129"/>
      <c r="I59" s="92"/>
    </row>
    <row r="60" spans="1:9" ht="12" customHeight="1">
      <c r="A60" s="79"/>
      <c r="B60" s="89"/>
      <c r="C60" s="127"/>
      <c r="D60" s="127"/>
      <c r="E60" s="127"/>
      <c r="F60" s="49"/>
      <c r="G60" s="96"/>
      <c r="H60" s="129"/>
      <c r="I60" s="92">
        <f>IF(OR(AND(G60="Prov",H60="Sum"),(H60="PC Sum")),". . . . . . . . .00",IF(ISERR(G60*H60),"",IF(G60*H60=0,"",ROUND(G60*H60,2))))</f>
      </c>
    </row>
    <row r="61" spans="1:9" ht="12" customHeight="1">
      <c r="A61" s="73"/>
      <c r="B61" s="99"/>
      <c r="C61" s="133"/>
      <c r="D61" s="133"/>
      <c r="E61" s="133"/>
      <c r="F61" s="100"/>
      <c r="G61" s="134"/>
      <c r="H61" s="135"/>
      <c r="I61" s="103"/>
    </row>
    <row r="62" spans="1:9" ht="12" customHeight="1">
      <c r="A62" s="79" t="s">
        <v>104</v>
      </c>
      <c r="B62" s="152" t="s">
        <v>145</v>
      </c>
      <c r="C62" s="69"/>
      <c r="D62" s="69"/>
      <c r="E62" s="69"/>
      <c r="F62" s="61"/>
      <c r="G62" s="136"/>
      <c r="H62" s="137"/>
      <c r="I62" s="104"/>
    </row>
    <row r="63" spans="1:9" ht="12" customHeight="1">
      <c r="A63" s="83"/>
      <c r="B63" s="106"/>
      <c r="C63" s="138"/>
      <c r="D63" s="138"/>
      <c r="E63" s="138"/>
      <c r="F63" s="107"/>
      <c r="G63" s="139"/>
      <c r="H63" s="140"/>
      <c r="I63" s="110"/>
    </row>
    <row r="64" spans="1:9" ht="12.75">
      <c r="A64" s="570"/>
      <c r="B64" s="570"/>
      <c r="C64" s="570"/>
      <c r="D64" s="570"/>
      <c r="E64" s="570"/>
      <c r="F64" s="570"/>
      <c r="G64" s="570"/>
      <c r="H64" s="570"/>
      <c r="I64" s="570"/>
    </row>
  </sheetData>
  <sheetProtection/>
  <mergeCells count="3">
    <mergeCell ref="A64:I64"/>
    <mergeCell ref="H3:I3"/>
    <mergeCell ref="A1:F1"/>
  </mergeCells>
  <printOptions/>
  <pageMargins left="0.7480314960629921" right="0.3937007874015748" top="0.5118110236220472" bottom="0.5118110236220472" header="0.5118110236220472" footer="0.5118110236220472"/>
  <pageSetup fitToHeight="0" fitToWidth="1" horizontalDpi="600" verticalDpi="600" orientation="portrait" paperSize="9" scale="99" r:id="rId1"/>
  <headerFooter alignWithMargins="0">
    <oddHeader>&amp;LSCM/TSW/04/2017  : The Construction of 2.0km Paved Road and Stormwater in Tswelopele Local Municipality, Phahameng/Bultfontein</oddHeader>
    <oddFooter>&amp;C&amp;A C2.&amp;P</oddFooter>
  </headerFooter>
  <rowBreaks count="2" manualBreakCount="2">
    <brk id="260" max="65535" man="1"/>
    <brk id="325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view="pageBreakPreview" zoomScaleSheetLayoutView="100" workbookViewId="0" topLeftCell="A4">
      <selection activeCell="C38" sqref="C38"/>
    </sheetView>
  </sheetViews>
  <sheetFormatPr defaultColWidth="9.140625" defaultRowHeight="12.75"/>
  <cols>
    <col min="1" max="1" width="3.421875" style="0" customWidth="1"/>
    <col min="3" max="3" width="5.7109375" style="0" customWidth="1"/>
    <col min="4" max="4" width="3.7109375" style="0" customWidth="1"/>
    <col min="5" max="5" width="35.7109375" style="0" customWidth="1"/>
    <col min="6" max="6" width="4.28125" style="0" customWidth="1"/>
    <col min="7" max="7" width="0" style="0" hidden="1" customWidth="1"/>
    <col min="9" max="9" width="18.28125" style="0" customWidth="1"/>
    <col min="11" max="11" width="12.57421875" style="0" bestFit="1" customWidth="1"/>
    <col min="13" max="13" width="10.28125" style="0" bestFit="1" customWidth="1"/>
  </cols>
  <sheetData>
    <row r="1" spans="1:10" ht="12.75">
      <c r="A1" s="185"/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2.75" customHeight="1">
      <c r="A2" s="185"/>
      <c r="B2" s="582" t="s">
        <v>178</v>
      </c>
      <c r="C2" s="582"/>
      <c r="D2" s="582"/>
      <c r="E2" s="582"/>
      <c r="F2" s="582"/>
      <c r="G2" s="582"/>
      <c r="H2" s="178"/>
      <c r="I2" s="178"/>
      <c r="J2" s="185"/>
    </row>
    <row r="3" spans="1:10" ht="12.75">
      <c r="A3" s="185"/>
      <c r="B3" s="582"/>
      <c r="C3" s="582"/>
      <c r="D3" s="582"/>
      <c r="E3" s="582"/>
      <c r="F3" s="582"/>
      <c r="G3" s="582"/>
      <c r="H3" s="178"/>
      <c r="I3" s="178"/>
      <c r="J3" s="185"/>
    </row>
    <row r="4" spans="1:10" ht="12.75">
      <c r="A4" s="185"/>
      <c r="B4" s="582"/>
      <c r="C4" s="582"/>
      <c r="D4" s="582"/>
      <c r="E4" s="582"/>
      <c r="F4" s="582"/>
      <c r="G4" s="582"/>
      <c r="H4" s="178"/>
      <c r="I4" s="178"/>
      <c r="J4" s="185"/>
    </row>
    <row r="5" spans="1:10" ht="15">
      <c r="A5" s="185"/>
      <c r="B5" s="177"/>
      <c r="C5" s="178"/>
      <c r="D5" s="178"/>
      <c r="E5" s="178"/>
      <c r="F5" s="178"/>
      <c r="H5" s="1"/>
      <c r="I5" s="25" t="s">
        <v>29</v>
      </c>
      <c r="J5" s="185"/>
    </row>
    <row r="6" spans="1:10" ht="12.75">
      <c r="A6" s="185"/>
      <c r="B6" s="179"/>
      <c r="C6" s="178"/>
      <c r="D6" s="178"/>
      <c r="E6" s="178"/>
      <c r="F6" s="178"/>
      <c r="H6" s="179"/>
      <c r="I6" s="189"/>
      <c r="J6" s="185"/>
    </row>
    <row r="7" spans="1:11" ht="15" customHeight="1" thickBot="1">
      <c r="A7" s="185"/>
      <c r="B7" s="180">
        <v>1200</v>
      </c>
      <c r="C7" s="178" t="str">
        <f>'CHAPTER 1'!B6</f>
        <v>GENERAL REQUIREMENTS AND</v>
      </c>
      <c r="D7" s="178"/>
      <c r="E7" s="178"/>
      <c r="F7" s="178"/>
      <c r="G7" s="25" t="s">
        <v>28</v>
      </c>
      <c r="H7" s="574"/>
      <c r="I7" s="574"/>
      <c r="J7" s="185"/>
      <c r="K7" s="175"/>
    </row>
    <row r="8" spans="1:11" ht="15" customHeight="1">
      <c r="A8" s="185"/>
      <c r="B8" s="180"/>
      <c r="C8" s="178" t="str">
        <f>'CHAPTER 1'!B7</f>
        <v>PROVISIONS</v>
      </c>
      <c r="D8" s="178"/>
      <c r="E8" s="178"/>
      <c r="F8" s="178"/>
      <c r="H8" s="191"/>
      <c r="I8" s="191"/>
      <c r="J8" s="185"/>
      <c r="K8" s="175"/>
    </row>
    <row r="9" spans="1:11" ht="12.75">
      <c r="A9" s="185"/>
      <c r="B9" s="180"/>
      <c r="C9" s="178"/>
      <c r="D9" s="178"/>
      <c r="E9" s="178"/>
      <c r="F9" s="178"/>
      <c r="H9" s="190"/>
      <c r="I9" s="190"/>
      <c r="J9" s="185"/>
      <c r="K9" s="175"/>
    </row>
    <row r="10" spans="1:10" ht="15" customHeight="1" thickBot="1">
      <c r="A10" s="185"/>
      <c r="B10" s="180">
        <v>1300</v>
      </c>
      <c r="C10" s="178" t="e">
        <f>#REF!</f>
        <v>#REF!</v>
      </c>
      <c r="D10" s="178"/>
      <c r="E10" s="178"/>
      <c r="F10" s="178"/>
      <c r="G10" s="25" t="s">
        <v>28</v>
      </c>
      <c r="H10" s="573"/>
      <c r="I10" s="573"/>
      <c r="J10" s="185"/>
    </row>
    <row r="11" spans="1:10" ht="15" customHeight="1">
      <c r="A11" s="185"/>
      <c r="B11" s="180"/>
      <c r="C11" s="178" t="e">
        <f>#REF!</f>
        <v>#REF!</v>
      </c>
      <c r="D11" s="178"/>
      <c r="E11" s="178"/>
      <c r="F11" s="178"/>
      <c r="H11" s="191"/>
      <c r="I11" s="191"/>
      <c r="J11" s="185"/>
    </row>
    <row r="12" spans="1:10" ht="7.5" customHeight="1">
      <c r="A12" s="185"/>
      <c r="B12" s="180"/>
      <c r="C12" s="178"/>
      <c r="D12" s="178"/>
      <c r="E12" s="178"/>
      <c r="F12" s="178"/>
      <c r="H12" s="190"/>
      <c r="I12" s="190"/>
      <c r="J12" s="185"/>
    </row>
    <row r="13" spans="1:10" ht="15" customHeight="1" thickBot="1">
      <c r="A13" s="185"/>
      <c r="B13" s="180">
        <v>1400</v>
      </c>
      <c r="C13" s="178" t="e">
        <f>#REF!</f>
        <v>#REF!</v>
      </c>
      <c r="D13" s="178"/>
      <c r="E13" s="178"/>
      <c r="F13" s="178"/>
      <c r="G13" s="25" t="s">
        <v>28</v>
      </c>
      <c r="H13" s="573"/>
      <c r="I13" s="573"/>
      <c r="J13" s="185"/>
    </row>
    <row r="14" spans="1:10" ht="15" customHeight="1">
      <c r="A14" s="185"/>
      <c r="B14" s="179"/>
      <c r="C14" s="178" t="e">
        <f>#REF!</f>
        <v>#REF!</v>
      </c>
      <c r="D14" s="178"/>
      <c r="E14" s="178"/>
      <c r="F14" s="178"/>
      <c r="H14" s="191"/>
      <c r="I14" s="191"/>
      <c r="J14" s="185"/>
    </row>
    <row r="15" spans="1:10" ht="7.5" customHeight="1">
      <c r="A15" s="185"/>
      <c r="B15" s="179"/>
      <c r="C15" s="178"/>
      <c r="D15" s="178"/>
      <c r="E15" s="178"/>
      <c r="F15" s="178"/>
      <c r="H15" s="190"/>
      <c r="I15" s="190"/>
      <c r="J15" s="185"/>
    </row>
    <row r="16" spans="1:10" ht="15" customHeight="1" thickBot="1">
      <c r="A16" s="185"/>
      <c r="B16" s="180">
        <v>1500</v>
      </c>
      <c r="C16" s="181" t="e">
        <f>+#REF!</f>
        <v>#REF!</v>
      </c>
      <c r="D16" s="181"/>
      <c r="E16" s="181"/>
      <c r="F16" s="178"/>
      <c r="G16" s="25" t="s">
        <v>28</v>
      </c>
      <c r="H16" s="573"/>
      <c r="I16" s="573"/>
      <c r="J16" s="185"/>
    </row>
    <row r="17" spans="1:10" ht="7.5" customHeight="1">
      <c r="A17" s="185"/>
      <c r="B17" s="180"/>
      <c r="C17" s="181"/>
      <c r="D17" s="181"/>
      <c r="E17" s="181"/>
      <c r="F17" s="178"/>
      <c r="G17" s="178"/>
      <c r="H17" s="178"/>
      <c r="I17" s="178"/>
      <c r="J17" s="185"/>
    </row>
    <row r="18" spans="1:10" ht="15" customHeight="1" thickBot="1">
      <c r="A18" s="185"/>
      <c r="B18" s="182" t="e">
        <f>+#REF!</f>
        <v>#REF!</v>
      </c>
      <c r="C18" s="181" t="e">
        <f>+#REF!</f>
        <v>#REF!</v>
      </c>
      <c r="D18" s="181"/>
      <c r="E18" s="181"/>
      <c r="F18" s="178"/>
      <c r="G18" s="25" t="s">
        <v>28</v>
      </c>
      <c r="H18" s="573"/>
      <c r="I18" s="573"/>
      <c r="J18" s="185"/>
    </row>
    <row r="19" spans="1:10" ht="9" customHeight="1">
      <c r="A19" s="185"/>
      <c r="B19" s="182"/>
      <c r="C19" s="181"/>
      <c r="D19" s="181"/>
      <c r="E19" s="181"/>
      <c r="F19" s="178"/>
      <c r="G19" s="25"/>
      <c r="H19" s="176"/>
      <c r="I19" s="176"/>
      <c r="J19" s="185"/>
    </row>
    <row r="20" spans="1:10" ht="15" customHeight="1" thickBot="1">
      <c r="A20" s="185"/>
      <c r="B20" s="182">
        <v>1800</v>
      </c>
      <c r="C20" s="181" t="s">
        <v>189</v>
      </c>
      <c r="D20" s="181"/>
      <c r="E20" s="181"/>
      <c r="F20" s="178"/>
      <c r="G20" s="25"/>
      <c r="H20" s="573"/>
      <c r="I20" s="573"/>
      <c r="J20" s="185"/>
    </row>
    <row r="21" spans="1:10" ht="7.5" customHeight="1">
      <c r="A21" s="185"/>
      <c r="B21" s="180"/>
      <c r="C21" s="181"/>
      <c r="D21" s="181"/>
      <c r="E21" s="181"/>
      <c r="F21" s="178"/>
      <c r="G21" s="178"/>
      <c r="H21" s="178"/>
      <c r="I21" s="178"/>
      <c r="J21" s="185"/>
    </row>
    <row r="22" spans="1:10" ht="15" customHeight="1" thickBot="1">
      <c r="A22" s="185"/>
      <c r="B22" s="180">
        <v>2100</v>
      </c>
      <c r="C22" s="181" t="e">
        <f>#REF!</f>
        <v>#REF!</v>
      </c>
      <c r="D22" s="181"/>
      <c r="E22" s="181"/>
      <c r="F22" s="178"/>
      <c r="G22" s="25" t="s">
        <v>28</v>
      </c>
      <c r="H22" s="573"/>
      <c r="I22" s="573"/>
      <c r="J22" s="185"/>
    </row>
    <row r="23" spans="1:10" ht="7.5" customHeight="1">
      <c r="A23" s="185"/>
      <c r="B23" s="180"/>
      <c r="C23" s="181"/>
      <c r="D23" s="181"/>
      <c r="E23" s="181"/>
      <c r="F23" s="178"/>
      <c r="G23" s="25"/>
      <c r="H23" s="176"/>
      <c r="I23" s="176"/>
      <c r="J23" s="185"/>
    </row>
    <row r="24" spans="1:10" ht="15" customHeight="1" thickBot="1">
      <c r="A24" s="185"/>
      <c r="B24" s="180">
        <v>2200</v>
      </c>
      <c r="C24" s="181" t="s">
        <v>171</v>
      </c>
      <c r="D24" s="181"/>
      <c r="E24" s="181"/>
      <c r="F24" s="178"/>
      <c r="G24" s="25"/>
      <c r="H24" s="573"/>
      <c r="I24" s="573"/>
      <c r="J24" s="185"/>
    </row>
    <row r="25" spans="1:10" ht="7.5" customHeight="1">
      <c r="A25" s="185"/>
      <c r="B25" s="180"/>
      <c r="C25" s="181"/>
      <c r="D25" s="181"/>
      <c r="E25" s="181"/>
      <c r="F25" s="178"/>
      <c r="G25" s="178"/>
      <c r="H25" s="178"/>
      <c r="I25" s="178"/>
      <c r="J25" s="185"/>
    </row>
    <row r="26" spans="1:10" ht="15" customHeight="1" thickBot="1">
      <c r="A26" s="185"/>
      <c r="B26" s="180">
        <v>2300</v>
      </c>
      <c r="C26" s="181" t="e">
        <f>'CHAPTER 3'!#REF!</f>
        <v>#REF!</v>
      </c>
      <c r="D26" s="183"/>
      <c r="E26" s="181"/>
      <c r="F26" s="184"/>
      <c r="G26" s="25" t="s">
        <v>28</v>
      </c>
      <c r="H26" s="575"/>
      <c r="I26" s="575"/>
      <c r="J26" s="185"/>
    </row>
    <row r="27" spans="1:10" ht="15" customHeight="1">
      <c r="A27" s="185"/>
      <c r="B27" s="180"/>
      <c r="C27" s="181" t="e">
        <f>'CHAPTER 3'!#REF!</f>
        <v>#REF!</v>
      </c>
      <c r="D27" s="183"/>
      <c r="E27" s="181"/>
      <c r="F27" s="178"/>
      <c r="G27" s="5"/>
      <c r="H27" s="193"/>
      <c r="I27" s="193"/>
      <c r="J27" s="185"/>
    </row>
    <row r="28" spans="1:10" ht="15" customHeight="1">
      <c r="A28" s="185"/>
      <c r="B28" s="180"/>
      <c r="C28" s="181" t="e">
        <f>'CHAPTER 3'!#REF!</f>
        <v>#REF!</v>
      </c>
      <c r="D28" s="181"/>
      <c r="E28" s="181"/>
      <c r="F28" s="185"/>
      <c r="G28" s="5"/>
      <c r="H28" s="190"/>
      <c r="I28" s="190"/>
      <c r="J28" s="185"/>
    </row>
    <row r="29" spans="1:10" ht="7.5" customHeight="1">
      <c r="A29" s="185"/>
      <c r="B29" s="180"/>
      <c r="C29" s="181"/>
      <c r="D29" s="181"/>
      <c r="E29" s="181"/>
      <c r="F29" s="185"/>
      <c r="G29" s="5"/>
      <c r="H29" s="192"/>
      <c r="I29" s="192"/>
      <c r="J29" s="185"/>
    </row>
    <row r="30" spans="1:10" ht="15" customHeight="1" thickBot="1">
      <c r="A30" s="185"/>
      <c r="B30" s="180">
        <v>3100</v>
      </c>
      <c r="C30" s="181" t="e">
        <f>'CHAPTER 4'!#REF!</f>
        <v>#REF!</v>
      </c>
      <c r="D30" s="181"/>
      <c r="E30" s="181"/>
      <c r="F30" s="185"/>
      <c r="G30" s="25" t="s">
        <v>28</v>
      </c>
      <c r="H30" s="573"/>
      <c r="I30" s="573"/>
      <c r="J30" s="185"/>
    </row>
    <row r="31" spans="1:10" ht="7.5" customHeight="1">
      <c r="A31" s="185"/>
      <c r="B31" s="180"/>
      <c r="C31" s="181"/>
      <c r="D31" s="181"/>
      <c r="E31" s="181"/>
      <c r="F31" s="185"/>
      <c r="G31" s="185"/>
      <c r="H31" s="185"/>
      <c r="I31" s="185"/>
      <c r="J31" s="185"/>
    </row>
    <row r="32" spans="1:10" ht="15" customHeight="1" thickBot="1">
      <c r="A32" s="185"/>
      <c r="B32" s="180">
        <v>3200</v>
      </c>
      <c r="C32" s="181" t="e">
        <f>#REF!</f>
        <v>#REF!</v>
      </c>
      <c r="D32" s="181"/>
      <c r="E32" s="181"/>
      <c r="F32" s="185"/>
      <c r="G32" s="25" t="s">
        <v>28</v>
      </c>
      <c r="H32" s="573"/>
      <c r="I32" s="573"/>
      <c r="J32" s="185"/>
    </row>
    <row r="33" spans="1:10" ht="15" customHeight="1">
      <c r="A33" s="185"/>
      <c r="B33" s="180"/>
      <c r="C33" s="181" t="e">
        <f>#REF!</f>
        <v>#REF!</v>
      </c>
      <c r="D33" s="181"/>
      <c r="E33" s="181"/>
      <c r="F33" s="185"/>
      <c r="G33" s="185"/>
      <c r="H33" s="185"/>
      <c r="I33" s="185"/>
      <c r="J33" s="185"/>
    </row>
    <row r="34" spans="1:10" ht="15" customHeight="1">
      <c r="A34" s="185"/>
      <c r="B34" s="180"/>
      <c r="C34" s="181" t="e">
        <f>#REF!</f>
        <v>#REF!</v>
      </c>
      <c r="D34" s="181"/>
      <c r="E34" s="181"/>
      <c r="F34" s="185"/>
      <c r="G34" s="185"/>
      <c r="H34" s="185"/>
      <c r="I34" s="185"/>
      <c r="J34" s="185"/>
    </row>
    <row r="35" spans="1:10" ht="15" customHeight="1">
      <c r="A35" s="185"/>
      <c r="B35" s="180"/>
      <c r="C35" s="181" t="e">
        <f>#REF!</f>
        <v>#REF!</v>
      </c>
      <c r="D35" s="181"/>
      <c r="E35" s="181"/>
      <c r="F35" s="185"/>
      <c r="G35" s="185"/>
      <c r="H35" s="185"/>
      <c r="I35" s="185"/>
      <c r="J35" s="185"/>
    </row>
    <row r="36" spans="1:10" ht="15" customHeight="1">
      <c r="A36" s="185"/>
      <c r="B36" s="180"/>
      <c r="C36" s="181" t="e">
        <f>#REF!</f>
        <v>#REF!</v>
      </c>
      <c r="D36" s="181"/>
      <c r="E36" s="181"/>
      <c r="F36" s="185"/>
      <c r="G36" s="185"/>
      <c r="H36" s="185"/>
      <c r="I36" s="185"/>
      <c r="J36" s="185"/>
    </row>
    <row r="37" spans="1:10" ht="7.5" customHeight="1">
      <c r="A37" s="185"/>
      <c r="B37" s="180"/>
      <c r="C37" s="181"/>
      <c r="D37" s="181"/>
      <c r="E37" s="181"/>
      <c r="F37" s="185"/>
      <c r="G37" s="185"/>
      <c r="H37" s="185"/>
      <c r="I37" s="185"/>
      <c r="J37" s="185"/>
    </row>
    <row r="38" spans="1:10" ht="15" customHeight="1" thickBot="1">
      <c r="A38" s="185"/>
      <c r="B38" s="180">
        <v>3300</v>
      </c>
      <c r="C38" s="181" t="e">
        <f>#REF!</f>
        <v>#REF!</v>
      </c>
      <c r="D38" s="181"/>
      <c r="E38" s="181"/>
      <c r="F38" s="185"/>
      <c r="G38" s="25" t="s">
        <v>28</v>
      </c>
      <c r="H38" s="573"/>
      <c r="I38" s="573"/>
      <c r="J38" s="185"/>
    </row>
    <row r="39" spans="1:10" ht="6.75" customHeight="1">
      <c r="A39" s="185"/>
      <c r="B39" s="180"/>
      <c r="C39" s="181"/>
      <c r="D39" s="181"/>
      <c r="E39" s="181"/>
      <c r="F39" s="185"/>
      <c r="G39" s="25"/>
      <c r="H39" s="176"/>
      <c r="I39" s="176"/>
      <c r="J39" s="185"/>
    </row>
    <row r="40" spans="1:10" ht="15" customHeight="1" thickBot="1">
      <c r="A40" s="185"/>
      <c r="B40" s="180">
        <v>3400</v>
      </c>
      <c r="C40" s="181" t="s">
        <v>190</v>
      </c>
      <c r="D40" s="181"/>
      <c r="E40" s="181"/>
      <c r="F40" s="185"/>
      <c r="G40" s="25"/>
      <c r="H40" s="573"/>
      <c r="I40" s="573"/>
      <c r="J40" s="185"/>
    </row>
    <row r="41" spans="1:10" ht="7.5" customHeight="1">
      <c r="A41" s="185"/>
      <c r="B41" s="180"/>
      <c r="C41" s="186"/>
      <c r="D41" s="186"/>
      <c r="E41" s="186"/>
      <c r="F41" s="184"/>
      <c r="G41" s="184"/>
      <c r="H41" s="184"/>
      <c r="I41" s="184"/>
      <c r="J41" s="185"/>
    </row>
    <row r="42" spans="1:10" ht="15" customHeight="1" hidden="1" thickBot="1">
      <c r="A42" s="185"/>
      <c r="B42" s="180">
        <v>3400</v>
      </c>
      <c r="C42" s="186" t="e">
        <f>#REF!</f>
        <v>#REF!</v>
      </c>
      <c r="D42" s="186"/>
      <c r="E42" s="186"/>
      <c r="F42" s="184"/>
      <c r="G42" s="25" t="s">
        <v>28</v>
      </c>
      <c r="H42" s="573">
        <v>0</v>
      </c>
      <c r="I42" s="573"/>
      <c r="J42" s="185"/>
    </row>
    <row r="43" spans="1:10" ht="7.5" customHeight="1" hidden="1">
      <c r="A43" s="185"/>
      <c r="B43" s="180"/>
      <c r="C43" s="186"/>
      <c r="D43" s="186"/>
      <c r="E43" s="186"/>
      <c r="F43" s="184"/>
      <c r="G43" s="5"/>
      <c r="H43" s="176"/>
      <c r="I43" s="176"/>
      <c r="J43" s="185"/>
    </row>
    <row r="44" spans="1:10" ht="15" customHeight="1" thickBot="1">
      <c r="A44" s="185"/>
      <c r="B44" s="180">
        <v>3500</v>
      </c>
      <c r="C44" s="187" t="e">
        <f>+#REF!</f>
        <v>#REF!</v>
      </c>
      <c r="D44" s="183"/>
      <c r="E44" s="186"/>
      <c r="F44" s="184"/>
      <c r="G44" s="25" t="s">
        <v>28</v>
      </c>
      <c r="H44" s="573"/>
      <c r="I44" s="573"/>
      <c r="J44" s="185"/>
    </row>
    <row r="45" spans="1:10" ht="6.75" customHeight="1">
      <c r="A45" s="185"/>
      <c r="B45" s="180"/>
      <c r="C45" s="187"/>
      <c r="D45" s="183"/>
      <c r="E45" s="186"/>
      <c r="F45" s="184"/>
      <c r="G45" s="25"/>
      <c r="H45" s="176"/>
      <c r="I45" s="176"/>
      <c r="J45" s="185"/>
    </row>
    <row r="46" spans="1:10" ht="15" customHeight="1" thickBot="1">
      <c r="A46" s="185"/>
      <c r="B46" s="180">
        <v>3600</v>
      </c>
      <c r="C46" s="187" t="s">
        <v>191</v>
      </c>
      <c r="D46" s="183"/>
      <c r="E46" s="186"/>
      <c r="F46" s="184"/>
      <c r="G46" s="25"/>
      <c r="H46" s="573"/>
      <c r="I46" s="573"/>
      <c r="J46" s="185"/>
    </row>
    <row r="47" spans="1:10" ht="7.5" customHeight="1">
      <c r="A47" s="185"/>
      <c r="B47" s="180"/>
      <c r="C47" s="186"/>
      <c r="D47" s="186"/>
      <c r="E47" s="186"/>
      <c r="F47" s="184"/>
      <c r="G47" s="184"/>
      <c r="H47" s="184"/>
      <c r="I47" s="184"/>
      <c r="J47" s="185"/>
    </row>
    <row r="48" spans="1:10" ht="15" customHeight="1" thickBot="1">
      <c r="A48" s="185"/>
      <c r="B48" s="180">
        <v>5100</v>
      </c>
      <c r="C48" s="186" t="e">
        <f>+#REF!</f>
        <v>#REF!</v>
      </c>
      <c r="D48" s="186"/>
      <c r="E48" s="186"/>
      <c r="F48" s="184"/>
      <c r="G48" s="25" t="s">
        <v>28</v>
      </c>
      <c r="H48" s="573"/>
      <c r="I48" s="573"/>
      <c r="J48" s="185"/>
    </row>
    <row r="49" spans="1:10" ht="15" customHeight="1">
      <c r="A49" s="185"/>
      <c r="B49" s="180"/>
      <c r="C49" s="186" t="e">
        <f>+#REF!</f>
        <v>#REF!</v>
      </c>
      <c r="D49" s="186"/>
      <c r="E49" s="186"/>
      <c r="F49" s="184"/>
      <c r="G49" s="184"/>
      <c r="H49" s="184"/>
      <c r="I49" s="184"/>
      <c r="J49" s="185"/>
    </row>
    <row r="50" spans="1:10" ht="5.25" customHeight="1">
      <c r="A50" s="185"/>
      <c r="B50" s="180"/>
      <c r="C50" s="186"/>
      <c r="D50" s="186"/>
      <c r="E50" s="186"/>
      <c r="F50" s="184"/>
      <c r="G50" s="184"/>
      <c r="H50" s="184"/>
      <c r="I50" s="184"/>
      <c r="J50" s="185"/>
    </row>
    <row r="51" spans="1:10" ht="15" customHeight="1" thickBot="1">
      <c r="A51" s="185"/>
      <c r="B51" s="180">
        <v>5200</v>
      </c>
      <c r="C51" s="186" t="s">
        <v>192</v>
      </c>
      <c r="D51" s="186"/>
      <c r="E51" s="186"/>
      <c r="F51" s="184"/>
      <c r="G51" s="184"/>
      <c r="H51" s="573"/>
      <c r="I51" s="573"/>
      <c r="J51" s="185"/>
    </row>
    <row r="52" spans="1:10" ht="7.5" customHeight="1">
      <c r="A52" s="185"/>
      <c r="B52" s="180"/>
      <c r="C52" s="186"/>
      <c r="D52" s="186"/>
      <c r="E52" s="186"/>
      <c r="F52" s="184"/>
      <c r="G52" s="184"/>
      <c r="H52" s="184"/>
      <c r="I52" s="184"/>
      <c r="J52" s="185"/>
    </row>
    <row r="53" spans="1:10" ht="15" customHeight="1" thickBot="1">
      <c r="A53" s="185"/>
      <c r="B53" s="180">
        <v>5500</v>
      </c>
      <c r="C53" s="186" t="e">
        <f>+#REF!</f>
        <v>#REF!</v>
      </c>
      <c r="D53" s="186"/>
      <c r="E53" s="186"/>
      <c r="F53" s="184"/>
      <c r="G53" s="25" t="s">
        <v>28</v>
      </c>
      <c r="H53" s="573"/>
      <c r="I53" s="573"/>
      <c r="J53" s="185"/>
    </row>
    <row r="54" spans="1:10" ht="7.5" customHeight="1">
      <c r="A54" s="185"/>
      <c r="B54" s="180"/>
      <c r="C54" s="186"/>
      <c r="D54" s="186"/>
      <c r="E54" s="186"/>
      <c r="F54" s="184"/>
      <c r="G54" s="184"/>
      <c r="H54" s="184"/>
      <c r="I54" s="184"/>
      <c r="J54" s="185"/>
    </row>
    <row r="55" spans="1:10" ht="15" customHeight="1" thickBot="1">
      <c r="A55" s="185"/>
      <c r="B55" s="182" t="e">
        <f>+#REF!</f>
        <v>#REF!</v>
      </c>
      <c r="C55" s="186" t="e">
        <f>+#REF!</f>
        <v>#REF!</v>
      </c>
      <c r="D55" s="186"/>
      <c r="E55" s="186"/>
      <c r="F55" s="184"/>
      <c r="G55" s="25" t="s">
        <v>28</v>
      </c>
      <c r="H55" s="573"/>
      <c r="I55" s="573"/>
      <c r="J55" s="185"/>
    </row>
    <row r="56" spans="1:10" ht="7.5" customHeight="1">
      <c r="A56" s="185"/>
      <c r="B56" s="180"/>
      <c r="C56" s="186"/>
      <c r="D56" s="186"/>
      <c r="E56" s="186"/>
      <c r="F56" s="184"/>
      <c r="G56" s="184"/>
      <c r="H56" s="184"/>
      <c r="I56" s="184"/>
      <c r="J56" s="185"/>
    </row>
    <row r="57" spans="1:10" ht="15" customHeight="1" thickBot="1">
      <c r="A57" s="185"/>
      <c r="B57" s="180">
        <v>5700</v>
      </c>
      <c r="C57" s="186" t="e">
        <f>#REF!</f>
        <v>#REF!</v>
      </c>
      <c r="D57" s="186"/>
      <c r="E57" s="186"/>
      <c r="F57" s="184"/>
      <c r="G57" s="25" t="s">
        <v>28</v>
      </c>
      <c r="H57" s="573"/>
      <c r="I57" s="573"/>
      <c r="J57" s="185"/>
    </row>
    <row r="58" spans="1:10" ht="5.25" customHeight="1">
      <c r="A58" s="185"/>
      <c r="B58" s="180"/>
      <c r="C58" s="186"/>
      <c r="D58" s="186"/>
      <c r="E58" s="186"/>
      <c r="F58" s="184"/>
      <c r="G58" s="25"/>
      <c r="H58" s="176"/>
      <c r="I58" s="176"/>
      <c r="J58" s="185"/>
    </row>
    <row r="59" spans="1:10" ht="15" customHeight="1" thickBot="1">
      <c r="A59" s="185"/>
      <c r="B59" s="180">
        <v>5800</v>
      </c>
      <c r="C59" s="186" t="s">
        <v>193</v>
      </c>
      <c r="D59" s="186"/>
      <c r="E59" s="186"/>
      <c r="F59" s="184"/>
      <c r="G59" s="25"/>
      <c r="H59" s="573"/>
      <c r="I59" s="573"/>
      <c r="J59" s="185"/>
    </row>
    <row r="60" spans="1:10" ht="7.5" customHeight="1">
      <c r="A60" s="185"/>
      <c r="B60" s="180"/>
      <c r="C60" s="186"/>
      <c r="D60" s="186"/>
      <c r="E60" s="186"/>
      <c r="F60" s="184"/>
      <c r="G60" s="184"/>
      <c r="H60" s="184"/>
      <c r="I60" s="184"/>
      <c r="J60" s="185"/>
    </row>
    <row r="61" spans="1:10" ht="15" customHeight="1" thickBot="1">
      <c r="A61" s="185"/>
      <c r="B61" s="180">
        <v>5900</v>
      </c>
      <c r="C61" s="186" t="e">
        <f>#REF!</f>
        <v>#REF!</v>
      </c>
      <c r="D61" s="186"/>
      <c r="E61" s="186"/>
      <c r="F61" s="184"/>
      <c r="G61" s="25" t="s">
        <v>28</v>
      </c>
      <c r="H61" s="573"/>
      <c r="I61" s="573"/>
      <c r="J61" s="185"/>
    </row>
    <row r="62" spans="1:10" ht="15" customHeight="1">
      <c r="A62" s="185"/>
      <c r="B62" s="180"/>
      <c r="C62" s="186" t="e">
        <f>#REF!</f>
        <v>#REF!</v>
      </c>
      <c r="D62" s="186"/>
      <c r="E62" s="186"/>
      <c r="F62" s="184"/>
      <c r="G62" s="184"/>
      <c r="H62" s="184"/>
      <c r="I62" s="184"/>
      <c r="J62" s="185"/>
    </row>
    <row r="63" spans="1:10" ht="7.5" customHeight="1">
      <c r="A63" s="185"/>
      <c r="B63" s="180"/>
      <c r="C63" s="186"/>
      <c r="D63" s="186"/>
      <c r="E63" s="186"/>
      <c r="F63" s="184"/>
      <c r="G63" s="184"/>
      <c r="H63" s="184"/>
      <c r="I63" s="184"/>
      <c r="J63" s="185"/>
    </row>
    <row r="64" spans="1:10" ht="15" customHeight="1" thickBot="1">
      <c r="A64" s="185"/>
      <c r="B64" s="180" t="e">
        <f>+#REF!</f>
        <v>#REF!</v>
      </c>
      <c r="C64" s="186" t="e">
        <f>+#REF!</f>
        <v>#REF!</v>
      </c>
      <c r="D64" s="186"/>
      <c r="E64" s="186"/>
      <c r="F64" s="184"/>
      <c r="G64" s="25" t="s">
        <v>28</v>
      </c>
      <c r="H64" s="573"/>
      <c r="I64" s="573"/>
      <c r="J64" s="185"/>
    </row>
    <row r="65" spans="1:10" ht="7.5" customHeight="1">
      <c r="A65" s="185"/>
      <c r="B65" s="180"/>
      <c r="C65" s="186"/>
      <c r="D65" s="186"/>
      <c r="E65" s="186"/>
      <c r="F65" s="184"/>
      <c r="G65" s="184"/>
      <c r="H65" s="184"/>
      <c r="I65" s="184"/>
      <c r="J65" s="185"/>
    </row>
    <row r="66" spans="1:10" ht="15" customHeight="1" thickBot="1">
      <c r="A66" s="185"/>
      <c r="B66" s="180">
        <v>8100</v>
      </c>
      <c r="C66" s="186" t="e">
        <f>#REF!</f>
        <v>#REF!</v>
      </c>
      <c r="D66" s="186"/>
      <c r="E66" s="186"/>
      <c r="F66" s="184"/>
      <c r="G66" s="25" t="s">
        <v>28</v>
      </c>
      <c r="H66" s="573"/>
      <c r="I66" s="573"/>
      <c r="J66" s="185"/>
    </row>
    <row r="67" spans="1:10" ht="7.5" customHeight="1">
      <c r="A67" s="185"/>
      <c r="B67" s="179"/>
      <c r="C67" s="186"/>
      <c r="D67" s="186"/>
      <c r="E67" s="186"/>
      <c r="F67" s="184"/>
      <c r="G67" s="184"/>
      <c r="H67" s="184"/>
      <c r="I67" s="184"/>
      <c r="J67" s="185"/>
    </row>
    <row r="68" spans="1:10" ht="15" customHeight="1" hidden="1" thickBot="1">
      <c r="A68" s="185"/>
      <c r="B68" s="180" t="s">
        <v>121</v>
      </c>
      <c r="C68" s="181" t="str">
        <f>'1200DB'!C9</f>
        <v>EARTHWORKS (PIPE TRENCHES)</v>
      </c>
      <c r="D68" s="181"/>
      <c r="E68" s="181"/>
      <c r="F68" s="184"/>
      <c r="G68" s="25" t="s">
        <v>28</v>
      </c>
      <c r="H68" s="573"/>
      <c r="I68" s="573"/>
      <c r="J68" s="185"/>
    </row>
    <row r="69" spans="1:10" ht="7.5" customHeight="1" hidden="1">
      <c r="A69" s="185"/>
      <c r="B69" s="179"/>
      <c r="C69" s="181"/>
      <c r="D69" s="181"/>
      <c r="E69" s="181"/>
      <c r="F69" s="178"/>
      <c r="G69" s="178"/>
      <c r="H69" s="178"/>
      <c r="I69" s="178"/>
      <c r="J69" s="185"/>
    </row>
    <row r="70" spans="1:10" ht="15" customHeight="1" hidden="1" thickBot="1">
      <c r="A70" s="185"/>
      <c r="B70" s="180" t="s">
        <v>122</v>
      </c>
      <c r="C70" s="181" t="str">
        <f>'1200LB'!C9</f>
        <v>BEDDING (PIPES)</v>
      </c>
      <c r="D70" s="181"/>
      <c r="E70" s="181"/>
      <c r="F70" s="178"/>
      <c r="G70" s="25" t="s">
        <v>28</v>
      </c>
      <c r="H70" s="573"/>
      <c r="I70" s="573"/>
      <c r="J70" s="185"/>
    </row>
    <row r="71" spans="1:10" ht="7.5" customHeight="1" hidden="1">
      <c r="A71" s="185"/>
      <c r="B71" s="180"/>
      <c r="C71" s="181"/>
      <c r="D71" s="181"/>
      <c r="E71" s="181"/>
      <c r="F71" s="178"/>
      <c r="G71" s="178"/>
      <c r="H71" s="178"/>
      <c r="I71" s="178"/>
      <c r="J71" s="185"/>
    </row>
    <row r="72" spans="1:10" ht="15" customHeight="1" thickBot="1">
      <c r="A72" s="185"/>
      <c r="B72" s="180" t="s">
        <v>123</v>
      </c>
      <c r="C72" s="181" t="e">
        <f>#REF!</f>
        <v>#REF!</v>
      </c>
      <c r="D72" s="181"/>
      <c r="E72" s="181"/>
      <c r="F72" s="178"/>
      <c r="G72" s="25" t="s">
        <v>28</v>
      </c>
      <c r="H72" s="573"/>
      <c r="I72" s="573"/>
      <c r="J72" s="185"/>
    </row>
    <row r="73" spans="1:10" ht="7.5" customHeight="1">
      <c r="A73" s="185"/>
      <c r="B73" s="180"/>
      <c r="C73" s="178"/>
      <c r="D73" s="178"/>
      <c r="E73" s="178"/>
      <c r="F73" s="178"/>
      <c r="G73" s="178"/>
      <c r="H73" s="178"/>
      <c r="I73" s="178"/>
      <c r="J73" s="185"/>
    </row>
    <row r="74" spans="1:10" ht="15" customHeight="1" thickBot="1">
      <c r="A74" s="185"/>
      <c r="B74" s="188" t="s">
        <v>160</v>
      </c>
      <c r="C74" s="178" t="e">
        <f>+#REF!</f>
        <v>#REF!</v>
      </c>
      <c r="D74" s="178"/>
      <c r="E74" s="178"/>
      <c r="F74" s="178"/>
      <c r="G74" s="25" t="s">
        <v>28</v>
      </c>
      <c r="H74" s="573"/>
      <c r="I74" s="573"/>
      <c r="J74" s="185"/>
    </row>
    <row r="75" spans="2:10" ht="7.5" customHeight="1" thickBot="1">
      <c r="B75" s="195"/>
      <c r="C75" s="195"/>
      <c r="D75" s="195"/>
      <c r="E75" s="195"/>
      <c r="F75" s="195"/>
      <c r="G75" s="195"/>
      <c r="H75" s="195"/>
      <c r="I75" s="195"/>
      <c r="J75" s="185"/>
    </row>
    <row r="76" spans="2:10" ht="13.5" thickBot="1">
      <c r="B76" s="196" t="s">
        <v>143</v>
      </c>
      <c r="C76" s="197"/>
      <c r="D76" s="198"/>
      <c r="E76" s="198"/>
      <c r="F76" s="199"/>
      <c r="G76" s="200" t="s">
        <v>28</v>
      </c>
      <c r="H76" s="580"/>
      <c r="I76" s="581"/>
      <c r="J76" s="185"/>
    </row>
    <row r="77" spans="2:13" ht="18.75" customHeight="1" thickBot="1">
      <c r="B77" s="201" t="s">
        <v>177</v>
      </c>
      <c r="C77" s="178"/>
      <c r="D77" s="178"/>
      <c r="E77" s="178"/>
      <c r="F77" s="194"/>
      <c r="G77" s="5"/>
      <c r="H77" s="576"/>
      <c r="I77" s="577"/>
      <c r="J77" s="185"/>
      <c r="L77" s="26"/>
      <c r="M77" s="147"/>
    </row>
    <row r="78" spans="2:13" ht="19.5" customHeight="1" thickBot="1" thickTop="1">
      <c r="B78" s="202" t="s">
        <v>179</v>
      </c>
      <c r="C78" s="178"/>
      <c r="D78" s="178"/>
      <c r="E78" s="178"/>
      <c r="F78" s="194"/>
      <c r="G78" s="5"/>
      <c r="H78" s="578"/>
      <c r="I78" s="579"/>
      <c r="J78" s="185"/>
      <c r="M78" s="147"/>
    </row>
    <row r="79" spans="2:13" ht="18" customHeight="1" thickBot="1" thickTop="1">
      <c r="B79" s="202" t="s">
        <v>180</v>
      </c>
      <c r="C79" s="178"/>
      <c r="D79" s="178"/>
      <c r="E79" s="178"/>
      <c r="F79" s="194"/>
      <c r="G79" s="5"/>
      <c r="H79" s="578"/>
      <c r="I79" s="579"/>
      <c r="J79" s="185"/>
      <c r="M79" s="147"/>
    </row>
    <row r="80" spans="2:13" ht="19.5" customHeight="1" thickBot="1" thickTop="1">
      <c r="B80" s="202" t="s">
        <v>181</v>
      </c>
      <c r="C80" s="178"/>
      <c r="D80" s="178"/>
      <c r="E80" s="178"/>
      <c r="F80" s="194"/>
      <c r="G80" s="5"/>
      <c r="H80" s="578"/>
      <c r="I80" s="579"/>
      <c r="J80" s="185"/>
      <c r="M80" s="147"/>
    </row>
    <row r="81" spans="2:13" ht="14.25" thickBot="1" thickTop="1">
      <c r="B81" s="203"/>
      <c r="C81" s="204"/>
      <c r="D81" s="204"/>
      <c r="E81" s="204"/>
      <c r="F81" s="205"/>
      <c r="G81" s="205"/>
      <c r="H81" s="205"/>
      <c r="I81" s="206"/>
      <c r="J81" s="185"/>
      <c r="M81" s="147"/>
    </row>
  </sheetData>
  <sheetProtection/>
  <mergeCells count="35">
    <mergeCell ref="H24:I24"/>
    <mergeCell ref="H40:I40"/>
    <mergeCell ref="H46:I46"/>
    <mergeCell ref="H51:I51"/>
    <mergeCell ref="H59:I59"/>
    <mergeCell ref="B2:G4"/>
    <mergeCell ref="H22:I22"/>
    <mergeCell ref="H16:I16"/>
    <mergeCell ref="H13:I13"/>
    <mergeCell ref="H20:I20"/>
    <mergeCell ref="H77:I77"/>
    <mergeCell ref="H78:I78"/>
    <mergeCell ref="H79:I79"/>
    <mergeCell ref="H80:I80"/>
    <mergeCell ref="H68:I68"/>
    <mergeCell ref="H76:I76"/>
    <mergeCell ref="H74:I74"/>
    <mergeCell ref="H72:I72"/>
    <mergeCell ref="H70:I70"/>
    <mergeCell ref="H66:I66"/>
    <mergeCell ref="H64:I64"/>
    <mergeCell ref="H61:I61"/>
    <mergeCell ref="H57:I57"/>
    <mergeCell ref="H55:I55"/>
    <mergeCell ref="H53:I53"/>
    <mergeCell ref="H48:I48"/>
    <mergeCell ref="H44:I44"/>
    <mergeCell ref="H42:I42"/>
    <mergeCell ref="H10:I10"/>
    <mergeCell ref="H7:I7"/>
    <mergeCell ref="H18:I18"/>
    <mergeCell ref="H30:I30"/>
    <mergeCell ref="H38:I38"/>
    <mergeCell ref="H32:I32"/>
    <mergeCell ref="H26:I26"/>
  </mergeCells>
  <printOptions/>
  <pageMargins left="0.7480314960629921" right="0.3937007874015748" top="0.5118110236220472" bottom="0.5118110236220472" header="0.5118110236220472" footer="0.5118110236220472"/>
  <pageSetup fitToWidth="0" fitToHeight="1" horizontalDpi="600" verticalDpi="600" orientation="portrait" paperSize="9" scale="83" r:id="rId1"/>
  <headerFooter alignWithMargins="0">
    <oddFooter>&amp;C&amp;A C2.&amp;P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view="pageBreakPreview" zoomScaleSheetLayoutView="100" workbookViewId="0" topLeftCell="A25">
      <selection activeCell="K70" sqref="K70"/>
    </sheetView>
  </sheetViews>
  <sheetFormatPr defaultColWidth="9.28125" defaultRowHeight="12.75"/>
  <cols>
    <col min="1" max="1" width="9.421875" style="30" customWidth="1"/>
    <col min="2" max="2" width="7.7109375" style="30" customWidth="1"/>
    <col min="3" max="4" width="3.28125" style="30" customWidth="1"/>
    <col min="5" max="5" width="36.28125" style="30" customWidth="1"/>
    <col min="6" max="6" width="10.00390625" style="30" customWidth="1"/>
    <col min="7" max="7" width="12.28125" style="309" bestFit="1" customWidth="1"/>
    <col min="8" max="8" width="13.28125" style="30" bestFit="1" customWidth="1"/>
    <col min="9" max="9" width="14.7109375" style="310" customWidth="1"/>
    <col min="10" max="10" width="17.00390625" style="30" bestFit="1" customWidth="1"/>
    <col min="11" max="16384" width="9.28125" style="30" customWidth="1"/>
  </cols>
  <sheetData>
    <row r="1" spans="1:6" ht="12.75" customHeight="1">
      <c r="A1" s="583"/>
      <c r="B1" s="583"/>
      <c r="C1" s="583"/>
      <c r="D1" s="583"/>
      <c r="E1" s="583"/>
      <c r="F1" s="583"/>
    </row>
    <row r="3" spans="1:9" ht="12" customHeight="1">
      <c r="A3" s="158"/>
      <c r="B3" s="311"/>
      <c r="C3" s="311"/>
      <c r="D3" s="311"/>
      <c r="E3" s="311"/>
      <c r="F3" s="160"/>
      <c r="G3" s="312"/>
      <c r="H3" s="313"/>
      <c r="I3" s="314" t="s">
        <v>201</v>
      </c>
    </row>
    <row r="4" spans="1:9" ht="12.75">
      <c r="A4" s="31"/>
      <c r="I4" s="30"/>
    </row>
    <row r="5" spans="1:9" ht="12" customHeight="1">
      <c r="A5" s="73" t="s">
        <v>39</v>
      </c>
      <c r="B5" s="73"/>
      <c r="C5" s="315"/>
      <c r="D5" s="315"/>
      <c r="E5" s="315"/>
      <c r="F5" s="75"/>
      <c r="G5" s="316"/>
      <c r="H5" s="317"/>
      <c r="I5" s="78"/>
    </row>
    <row r="6" spans="1:9" ht="12" customHeight="1">
      <c r="A6" s="79" t="s">
        <v>40</v>
      </c>
      <c r="B6" s="79" t="s">
        <v>1</v>
      </c>
      <c r="C6" s="31"/>
      <c r="D6" s="31"/>
      <c r="E6" s="31" t="s">
        <v>2</v>
      </c>
      <c r="F6" s="36" t="s">
        <v>3</v>
      </c>
      <c r="G6" s="318" t="s">
        <v>41</v>
      </c>
      <c r="H6" s="319" t="s">
        <v>5</v>
      </c>
      <c r="I6" s="82" t="s">
        <v>6</v>
      </c>
    </row>
    <row r="7" spans="1:9" ht="12" customHeight="1">
      <c r="A7" s="83" t="s">
        <v>42</v>
      </c>
      <c r="B7" s="83" t="s">
        <v>43</v>
      </c>
      <c r="C7" s="320"/>
      <c r="D7" s="320"/>
      <c r="E7" s="320"/>
      <c r="F7" s="85"/>
      <c r="G7" s="321" t="s">
        <v>44</v>
      </c>
      <c r="H7" s="322"/>
      <c r="I7" s="88"/>
    </row>
    <row r="8" spans="1:9" ht="12" customHeight="1">
      <c r="A8" s="323"/>
      <c r="B8" s="323"/>
      <c r="F8" s="58"/>
      <c r="G8" s="324"/>
      <c r="H8" s="325"/>
      <c r="I8" s="92">
        <f>IF(OR(AND(G8="Prov",H8="Sum"),(H8="PC Sum")),". . . . . . . . .00",IF(ISERR(G8*H8),"",IF(G8*H8=0,"",ROUND(G8*H8,2))))</f>
      </c>
    </row>
    <row r="9" spans="1:9" ht="12" customHeight="1">
      <c r="A9" s="323"/>
      <c r="B9" s="323"/>
      <c r="C9" s="326" t="s">
        <v>202</v>
      </c>
      <c r="F9" s="58"/>
      <c r="G9" s="324"/>
      <c r="H9" s="325"/>
      <c r="I9" s="92"/>
    </row>
    <row r="10" spans="1:9" ht="12" customHeight="1">
      <c r="A10" s="323"/>
      <c r="B10" s="323"/>
      <c r="F10" s="58"/>
      <c r="G10" s="324"/>
      <c r="H10" s="325"/>
      <c r="I10" s="92"/>
    </row>
    <row r="11" spans="1:9" ht="12" customHeight="1">
      <c r="A11" s="79" t="s">
        <v>203</v>
      </c>
      <c r="C11" s="79" t="s">
        <v>204</v>
      </c>
      <c r="F11" s="58"/>
      <c r="G11" s="324"/>
      <c r="H11" s="325"/>
      <c r="I11" s="92"/>
    </row>
    <row r="12" spans="1:9" ht="12" customHeight="1">
      <c r="A12" s="323"/>
      <c r="B12" s="323"/>
      <c r="F12" s="58"/>
      <c r="G12" s="324"/>
      <c r="H12" s="325"/>
      <c r="I12" s="92"/>
    </row>
    <row r="13" spans="1:9" ht="12" customHeight="1">
      <c r="A13" s="323"/>
      <c r="B13" s="323" t="s">
        <v>11</v>
      </c>
      <c r="C13" s="30" t="s">
        <v>205</v>
      </c>
      <c r="F13" s="58" t="s">
        <v>159</v>
      </c>
      <c r="G13" s="327">
        <v>1</v>
      </c>
      <c r="H13" s="328">
        <v>50000</v>
      </c>
      <c r="I13" s="329">
        <f>H13*G13</f>
        <v>50000</v>
      </c>
    </row>
    <row r="14" spans="1:9" ht="12" customHeight="1">
      <c r="A14" s="323"/>
      <c r="B14" s="323"/>
      <c r="C14" s="30" t="s">
        <v>206</v>
      </c>
      <c r="F14" s="58"/>
      <c r="G14" s="330"/>
      <c r="H14" s="325"/>
      <c r="I14" s="92"/>
    </row>
    <row r="15" spans="1:9" ht="12" customHeight="1">
      <c r="A15" s="323"/>
      <c r="B15" s="79"/>
      <c r="C15" s="31"/>
      <c r="F15" s="58"/>
      <c r="G15" s="330"/>
      <c r="H15" s="325"/>
      <c r="I15" s="92"/>
    </row>
    <row r="16" spans="1:9" ht="12" customHeight="1">
      <c r="A16" s="323"/>
      <c r="B16" s="323" t="s">
        <v>12</v>
      </c>
      <c r="C16" s="30" t="s">
        <v>207</v>
      </c>
      <c r="F16" s="58" t="s">
        <v>126</v>
      </c>
      <c r="G16" s="331"/>
      <c r="H16" s="332">
        <f>I13</f>
        <v>50000</v>
      </c>
      <c r="I16" s="92"/>
    </row>
    <row r="17" spans="1:9" ht="12" customHeight="1">
      <c r="A17" s="323"/>
      <c r="B17" s="323"/>
      <c r="C17" s="30" t="s">
        <v>208</v>
      </c>
      <c r="F17" s="58"/>
      <c r="G17" s="333"/>
      <c r="H17" s="334"/>
      <c r="I17" s="92"/>
    </row>
    <row r="18" spans="1:9" ht="12" customHeight="1">
      <c r="A18" s="323"/>
      <c r="B18" s="323"/>
      <c r="F18" s="58"/>
      <c r="G18" s="96"/>
      <c r="H18" s="325"/>
      <c r="I18" s="92"/>
    </row>
    <row r="19" spans="1:8" s="27" customFormat="1" ht="12.75">
      <c r="A19" s="538" t="s">
        <v>794</v>
      </c>
      <c r="B19" s="323"/>
      <c r="C19" s="532" t="s">
        <v>793</v>
      </c>
      <c r="D19" s="30"/>
      <c r="E19" s="30"/>
      <c r="F19" s="357" t="s">
        <v>283</v>
      </c>
      <c r="G19" s="531"/>
      <c r="H19" s="530"/>
    </row>
    <row r="20" spans="1:8" s="27" customFormat="1" ht="12.75">
      <c r="A20" s="538"/>
      <c r="B20" s="323"/>
      <c r="C20" s="211"/>
      <c r="D20" s="30"/>
      <c r="E20" s="30"/>
      <c r="F20" s="219"/>
      <c r="G20" s="529"/>
      <c r="H20" s="528"/>
    </row>
    <row r="21" spans="1:8" s="27" customFormat="1" ht="12.75">
      <c r="A21" s="435" t="s">
        <v>794</v>
      </c>
      <c r="B21" s="323"/>
      <c r="C21" s="211" t="s">
        <v>222</v>
      </c>
      <c r="D21" s="30"/>
      <c r="E21" s="30"/>
      <c r="F21" s="219" t="s">
        <v>126</v>
      </c>
      <c r="G21" s="529"/>
      <c r="H21" s="536"/>
    </row>
    <row r="22" spans="1:8" s="27" customFormat="1" ht="12.75">
      <c r="A22" s="535"/>
      <c r="B22" s="323"/>
      <c r="C22" s="211" t="s">
        <v>791</v>
      </c>
      <c r="D22" s="30"/>
      <c r="E22" s="30"/>
      <c r="F22" s="534"/>
      <c r="G22" s="527"/>
      <c r="H22" s="536"/>
    </row>
    <row r="23" spans="1:8" s="27" customFormat="1" ht="12.75">
      <c r="A23" s="535"/>
      <c r="B23" s="323"/>
      <c r="C23" s="211" t="s">
        <v>792</v>
      </c>
      <c r="D23" s="30"/>
      <c r="E23" s="30"/>
      <c r="F23" s="534"/>
      <c r="G23" s="527"/>
      <c r="H23" s="536"/>
    </row>
    <row r="24" spans="1:9" ht="12" customHeight="1">
      <c r="A24" s="323"/>
      <c r="B24" s="323"/>
      <c r="F24" s="58"/>
      <c r="G24" s="96"/>
      <c r="H24" s="325"/>
      <c r="I24" s="92"/>
    </row>
    <row r="25" spans="1:9" ht="12" customHeight="1">
      <c r="A25" s="323"/>
      <c r="B25" s="323"/>
      <c r="F25" s="58"/>
      <c r="G25" s="96"/>
      <c r="H25" s="325"/>
      <c r="I25" s="92"/>
    </row>
    <row r="26" spans="1:9" ht="12" customHeight="1">
      <c r="A26" s="323"/>
      <c r="B26" s="323"/>
      <c r="F26" s="58"/>
      <c r="G26" s="96"/>
      <c r="H26" s="325"/>
      <c r="I26" s="92"/>
    </row>
    <row r="27" spans="1:9" ht="12" customHeight="1">
      <c r="A27" s="323"/>
      <c r="B27" s="323"/>
      <c r="F27" s="58"/>
      <c r="G27" s="96"/>
      <c r="H27" s="325"/>
      <c r="I27" s="92"/>
    </row>
    <row r="28" spans="1:9" ht="12" customHeight="1">
      <c r="A28" s="323"/>
      <c r="B28" s="323"/>
      <c r="F28" s="58"/>
      <c r="G28" s="96"/>
      <c r="H28" s="325"/>
      <c r="I28" s="92"/>
    </row>
    <row r="29" spans="1:9" ht="12" customHeight="1">
      <c r="A29" s="323"/>
      <c r="B29" s="323"/>
      <c r="F29" s="58"/>
      <c r="G29" s="96"/>
      <c r="H29" s="325"/>
      <c r="I29" s="92"/>
    </row>
    <row r="30" spans="1:9" ht="12" customHeight="1">
      <c r="A30" s="323"/>
      <c r="B30" s="323"/>
      <c r="F30" s="58"/>
      <c r="G30" s="96"/>
      <c r="H30" s="325"/>
      <c r="I30" s="92"/>
    </row>
    <row r="31" spans="1:9" ht="12" customHeight="1">
      <c r="A31" s="323"/>
      <c r="B31" s="323"/>
      <c r="F31" s="58"/>
      <c r="G31" s="96"/>
      <c r="H31" s="97"/>
      <c r="I31" s="92"/>
    </row>
    <row r="32" spans="1:9" ht="12" customHeight="1">
      <c r="A32" s="323"/>
      <c r="B32" s="323"/>
      <c r="F32" s="58"/>
      <c r="G32" s="96"/>
      <c r="H32" s="97"/>
      <c r="I32" s="151"/>
    </row>
    <row r="33" spans="1:14" ht="12" customHeight="1">
      <c r="A33" s="323"/>
      <c r="B33" s="323"/>
      <c r="F33" s="58"/>
      <c r="G33" s="96"/>
      <c r="H33" s="97"/>
      <c r="I33" s="92"/>
      <c r="N33" s="335"/>
    </row>
    <row r="34" spans="1:9" ht="12" customHeight="1">
      <c r="A34" s="323"/>
      <c r="B34" s="323"/>
      <c r="F34" s="58"/>
      <c r="G34" s="96"/>
      <c r="H34" s="97"/>
      <c r="I34" s="151"/>
    </row>
    <row r="35" spans="1:9" ht="12" customHeight="1">
      <c r="A35" s="323"/>
      <c r="B35" s="323"/>
      <c r="F35" s="58"/>
      <c r="G35" s="96"/>
      <c r="H35" s="97"/>
      <c r="I35" s="92"/>
    </row>
    <row r="36" spans="1:9" ht="12" customHeight="1">
      <c r="A36" s="323"/>
      <c r="B36" s="323"/>
      <c r="F36" s="58"/>
      <c r="G36" s="96"/>
      <c r="H36" s="97"/>
      <c r="I36" s="151"/>
    </row>
    <row r="37" spans="1:9" ht="12" customHeight="1">
      <c r="A37" s="323"/>
      <c r="B37" s="323"/>
      <c r="F37" s="58"/>
      <c r="G37" s="96"/>
      <c r="H37" s="97"/>
      <c r="I37" s="92"/>
    </row>
    <row r="38" spans="1:9" ht="12" customHeight="1">
      <c r="A38" s="323"/>
      <c r="B38" s="323"/>
      <c r="F38" s="58"/>
      <c r="G38" s="96"/>
      <c r="H38" s="97"/>
      <c r="I38" s="151"/>
    </row>
    <row r="39" spans="1:9" ht="12" customHeight="1">
      <c r="A39" s="323"/>
      <c r="B39" s="323"/>
      <c r="F39" s="58"/>
      <c r="G39" s="96"/>
      <c r="H39" s="97"/>
      <c r="I39" s="92"/>
    </row>
    <row r="40" spans="1:9" ht="12" customHeight="1">
      <c r="A40" s="323"/>
      <c r="B40" s="323"/>
      <c r="C40" s="336"/>
      <c r="F40" s="58"/>
      <c r="G40" s="96"/>
      <c r="H40" s="97"/>
      <c r="I40" s="151"/>
    </row>
    <row r="41" spans="1:9" ht="12" customHeight="1">
      <c r="A41" s="323"/>
      <c r="B41" s="323"/>
      <c r="F41" s="58"/>
      <c r="G41" s="96"/>
      <c r="H41" s="97"/>
      <c r="I41" s="92"/>
    </row>
    <row r="42" spans="1:9" ht="12" customHeight="1">
      <c r="A42" s="323"/>
      <c r="B42" s="323"/>
      <c r="C42" s="336"/>
      <c r="F42" s="58"/>
      <c r="G42" s="96"/>
      <c r="H42" s="97"/>
      <c r="I42" s="151"/>
    </row>
    <row r="43" spans="1:9" ht="12" customHeight="1">
      <c r="A43" s="323"/>
      <c r="B43" s="323"/>
      <c r="F43" s="58"/>
      <c r="G43" s="96"/>
      <c r="H43" s="325"/>
      <c r="I43" s="92"/>
    </row>
    <row r="44" spans="1:9" ht="12" customHeight="1">
      <c r="A44" s="323"/>
      <c r="B44" s="79"/>
      <c r="C44" s="31"/>
      <c r="F44" s="58"/>
      <c r="G44" s="96"/>
      <c r="H44" s="325"/>
      <c r="I44" s="92"/>
    </row>
    <row r="45" spans="1:9" ht="12" customHeight="1">
      <c r="A45" s="323"/>
      <c r="B45" s="323"/>
      <c r="C45" s="31"/>
      <c r="F45" s="58"/>
      <c r="G45" s="96"/>
      <c r="H45" s="325"/>
      <c r="I45" s="92"/>
    </row>
    <row r="46" spans="1:9" ht="12" customHeight="1">
      <c r="A46" s="323"/>
      <c r="B46" s="323"/>
      <c r="C46" s="31"/>
      <c r="F46" s="58"/>
      <c r="G46" s="96"/>
      <c r="H46" s="325"/>
      <c r="I46" s="92"/>
    </row>
    <row r="47" spans="1:9" ht="12" customHeight="1">
      <c r="A47" s="323"/>
      <c r="B47" s="323"/>
      <c r="F47" s="58"/>
      <c r="G47" s="96"/>
      <c r="H47" s="325"/>
      <c r="I47" s="151"/>
    </row>
    <row r="48" spans="1:9" ht="12" customHeight="1">
      <c r="A48" s="323"/>
      <c r="B48" s="323"/>
      <c r="F48" s="58"/>
      <c r="G48" s="96"/>
      <c r="H48" s="325"/>
      <c r="I48" s="92"/>
    </row>
    <row r="49" spans="1:9" ht="12" customHeight="1">
      <c r="A49" s="323"/>
      <c r="B49" s="323"/>
      <c r="F49" s="58"/>
      <c r="G49" s="96"/>
      <c r="H49" s="325"/>
      <c r="I49" s="151"/>
    </row>
    <row r="50" spans="1:9" ht="12" customHeight="1">
      <c r="A50" s="323"/>
      <c r="B50" s="323"/>
      <c r="F50" s="58"/>
      <c r="G50" s="96"/>
      <c r="H50" s="325"/>
      <c r="I50" s="92"/>
    </row>
    <row r="51" spans="1:9" ht="12" customHeight="1">
      <c r="A51" s="323"/>
      <c r="B51" s="323"/>
      <c r="F51" s="58"/>
      <c r="G51" s="96"/>
      <c r="H51" s="325"/>
      <c r="I51" s="151"/>
    </row>
    <row r="52" spans="1:9" ht="12" customHeight="1">
      <c r="A52" s="323"/>
      <c r="B52" s="323"/>
      <c r="F52" s="58"/>
      <c r="G52" s="96"/>
      <c r="H52" s="325"/>
      <c r="I52" s="92"/>
    </row>
    <row r="53" spans="1:9" ht="12" customHeight="1">
      <c r="A53" s="323"/>
      <c r="B53" s="323"/>
      <c r="F53" s="58"/>
      <c r="G53" s="96"/>
      <c r="H53" s="325"/>
      <c r="I53" s="151"/>
    </row>
    <row r="54" spans="1:9" ht="12" customHeight="1">
      <c r="A54" s="323"/>
      <c r="B54" s="323"/>
      <c r="C54" s="31"/>
      <c r="F54" s="58"/>
      <c r="G54" s="96"/>
      <c r="H54" s="325"/>
      <c r="I54" s="92"/>
    </row>
    <row r="55" spans="1:9" ht="12" customHeight="1">
      <c r="A55" s="323"/>
      <c r="B55" s="323"/>
      <c r="F55" s="58"/>
      <c r="G55" s="96"/>
      <c r="H55" s="325"/>
      <c r="I55" s="92"/>
    </row>
    <row r="56" spans="1:9" ht="12" customHeight="1">
      <c r="A56" s="323"/>
      <c r="B56" s="79"/>
      <c r="F56" s="58"/>
      <c r="G56" s="96"/>
      <c r="H56" s="325"/>
      <c r="I56" s="92"/>
    </row>
    <row r="57" spans="1:9" ht="12" customHeight="1">
      <c r="A57" s="153"/>
      <c r="B57" s="323"/>
      <c r="E57" s="311"/>
      <c r="F57" s="58"/>
      <c r="G57" s="96"/>
      <c r="H57" s="325"/>
      <c r="I57" s="151"/>
    </row>
    <row r="58" spans="1:9" ht="12" customHeight="1">
      <c r="A58" s="323"/>
      <c r="B58" s="323"/>
      <c r="F58" s="58"/>
      <c r="G58" s="96"/>
      <c r="H58" s="325"/>
      <c r="I58" s="92"/>
    </row>
    <row r="59" spans="1:9" ht="12" customHeight="1">
      <c r="A59" s="323"/>
      <c r="B59" s="323"/>
      <c r="E59" s="311"/>
      <c r="F59" s="58"/>
      <c r="G59" s="96"/>
      <c r="H59" s="325"/>
      <c r="I59" s="151"/>
    </row>
    <row r="60" spans="1:9" ht="12" customHeight="1">
      <c r="A60" s="323"/>
      <c r="B60" s="323"/>
      <c r="F60" s="58"/>
      <c r="G60" s="96"/>
      <c r="H60" s="325"/>
      <c r="I60" s="92"/>
    </row>
    <row r="61" spans="1:9" ht="12" customHeight="1">
      <c r="A61" s="79"/>
      <c r="B61" s="323"/>
      <c r="E61" s="311"/>
      <c r="F61" s="58"/>
      <c r="G61" s="96"/>
      <c r="H61" s="325"/>
      <c r="I61" s="151"/>
    </row>
    <row r="62" spans="1:9" ht="12" customHeight="1">
      <c r="A62" s="323"/>
      <c r="B62" s="323"/>
      <c r="F62" s="58"/>
      <c r="G62" s="96"/>
      <c r="H62" s="325"/>
      <c r="I62" s="92"/>
    </row>
    <row r="63" spans="1:9" ht="12" customHeight="1">
      <c r="A63" s="323"/>
      <c r="B63" s="323"/>
      <c r="F63" s="58"/>
      <c r="G63" s="96"/>
      <c r="H63" s="325"/>
      <c r="I63" s="92"/>
    </row>
    <row r="64" spans="1:9" ht="12" customHeight="1">
      <c r="A64" s="323"/>
      <c r="B64" s="323"/>
      <c r="E64" s="311"/>
      <c r="F64" s="58"/>
      <c r="G64" s="96"/>
      <c r="H64" s="325"/>
      <c r="I64" s="151"/>
    </row>
    <row r="65" spans="1:9" ht="12" customHeight="1">
      <c r="A65" s="323"/>
      <c r="B65" s="323"/>
      <c r="E65" s="311"/>
      <c r="F65" s="58"/>
      <c r="G65" s="96"/>
      <c r="H65" s="325"/>
      <c r="I65" s="92"/>
    </row>
    <row r="66" spans="1:9" ht="12" customHeight="1">
      <c r="A66" s="337"/>
      <c r="B66" s="338"/>
      <c r="C66" s="34"/>
      <c r="D66" s="34"/>
      <c r="E66" s="34"/>
      <c r="F66" s="60"/>
      <c r="G66" s="339"/>
      <c r="H66" s="340"/>
      <c r="I66" s="103"/>
    </row>
    <row r="67" spans="1:9" s="31" customFormat="1" ht="12" customHeight="1">
      <c r="A67" s="341"/>
      <c r="B67" s="159" t="s">
        <v>209</v>
      </c>
      <c r="F67" s="150"/>
      <c r="G67" s="342"/>
      <c r="H67" s="343"/>
      <c r="I67" s="104"/>
    </row>
    <row r="68" spans="1:9" ht="12" customHeight="1">
      <c r="A68" s="344"/>
      <c r="B68" s="345"/>
      <c r="C68" s="42"/>
      <c r="D68" s="42"/>
      <c r="E68" s="42"/>
      <c r="F68" s="165"/>
      <c r="G68" s="346"/>
      <c r="H68" s="347"/>
      <c r="I68" s="110"/>
    </row>
    <row r="69" spans="1:9" ht="12" customHeight="1">
      <c r="A69" s="584"/>
      <c r="B69" s="584"/>
      <c r="C69" s="584"/>
      <c r="D69" s="584"/>
      <c r="E69" s="584"/>
      <c r="F69" s="584"/>
      <c r="G69" s="584"/>
      <c r="H69" s="584"/>
      <c r="I69" s="584"/>
    </row>
  </sheetData>
  <sheetProtection/>
  <mergeCells count="2">
    <mergeCell ref="A1:F1"/>
    <mergeCell ref="A69:I69"/>
  </mergeCells>
  <printOptions/>
  <pageMargins left="0.7480314960629921" right="0.3937007874015748" top="0.5118110236220472" bottom="0.5118110236220472" header="0.5118110236220472" footer="0.5118110236220472"/>
  <pageSetup fitToHeight="0" fitToWidth="1" horizontalDpi="600" verticalDpi="600" orientation="portrait" paperSize="9" scale="84" r:id="rId1"/>
  <headerFooter alignWithMargins="0">
    <oddHeader>&amp;C C2.&amp;P</oddHeader>
  </headerFooter>
  <rowBreaks count="2" manualBreakCount="2">
    <brk id="260" max="65535" man="1"/>
    <brk id="325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5"/>
  <sheetViews>
    <sheetView tabSelected="1" view="pageBreakPreview" zoomScaleSheetLayoutView="100" workbookViewId="0" topLeftCell="A1">
      <selection activeCell="B13" sqref="B13"/>
    </sheetView>
  </sheetViews>
  <sheetFormatPr defaultColWidth="9.140625" defaultRowHeight="12.75"/>
  <cols>
    <col min="2" max="2" width="55.7109375" style="0" customWidth="1"/>
    <col min="3" max="3" width="29.421875" style="175" customWidth="1"/>
    <col min="4" max="4" width="14.7109375" style="0" bestFit="1" customWidth="1"/>
    <col min="5" max="5" width="15.28125" style="0" bestFit="1" customWidth="1"/>
  </cols>
  <sheetData>
    <row r="2" ht="12.75">
      <c r="A2" s="1" t="s">
        <v>795</v>
      </c>
    </row>
    <row r="4" spans="1:3" s="1" customFormat="1" ht="24" customHeight="1">
      <c r="A4" s="223" t="s">
        <v>0</v>
      </c>
      <c r="B4" s="223" t="s">
        <v>2</v>
      </c>
      <c r="C4" s="516" t="s">
        <v>6</v>
      </c>
    </row>
    <row r="5" spans="1:6" ht="25.5" customHeight="1">
      <c r="A5" s="491" t="s">
        <v>767</v>
      </c>
      <c r="B5" s="224" t="s">
        <v>194</v>
      </c>
      <c r="C5" s="517"/>
      <c r="D5" s="207"/>
      <c r="E5" s="175"/>
      <c r="F5" s="252"/>
    </row>
    <row r="6" spans="1:6" ht="26.25" customHeight="1">
      <c r="A6" s="492" t="s">
        <v>693</v>
      </c>
      <c r="B6" s="470" t="s">
        <v>783</v>
      </c>
      <c r="C6" s="518"/>
      <c r="D6" s="207"/>
      <c r="E6" s="175"/>
      <c r="F6" s="252"/>
    </row>
    <row r="7" spans="1:6" ht="25.5" customHeight="1">
      <c r="A7" s="492" t="s">
        <v>694</v>
      </c>
      <c r="B7" s="226" t="s">
        <v>784</v>
      </c>
      <c r="C7" s="518"/>
      <c r="D7" s="207"/>
      <c r="E7" s="175"/>
      <c r="F7" s="252"/>
    </row>
    <row r="8" spans="1:11" ht="25.5" customHeight="1">
      <c r="A8" s="492" t="s">
        <v>696</v>
      </c>
      <c r="B8" s="227" t="s">
        <v>785</v>
      </c>
      <c r="C8" s="518"/>
      <c r="D8" s="207"/>
      <c r="E8" s="175"/>
      <c r="F8" s="252"/>
      <c r="I8" t="e">
        <f>#REF!*0.18</f>
        <v>#REF!</v>
      </c>
      <c r="K8">
        <v>15883</v>
      </c>
    </row>
    <row r="9" spans="1:6" ht="25.5" customHeight="1">
      <c r="A9" s="492" t="s">
        <v>695</v>
      </c>
      <c r="B9" s="227" t="s">
        <v>786</v>
      </c>
      <c r="C9" s="518"/>
      <c r="D9" s="207"/>
      <c r="E9" s="175"/>
      <c r="F9" s="252"/>
    </row>
    <row r="10" spans="1:6" ht="25.5" customHeight="1">
      <c r="A10" s="492" t="s">
        <v>697</v>
      </c>
      <c r="B10" s="226" t="s">
        <v>787</v>
      </c>
      <c r="C10" s="518"/>
      <c r="D10" s="207"/>
      <c r="E10" s="175"/>
      <c r="F10" s="252"/>
    </row>
    <row r="11" spans="1:6" ht="25.5" customHeight="1">
      <c r="A11" s="492" t="s">
        <v>698</v>
      </c>
      <c r="B11" s="227" t="s">
        <v>788</v>
      </c>
      <c r="C11" s="518"/>
      <c r="D11" s="207"/>
      <c r="E11" s="175"/>
      <c r="F11" s="252"/>
    </row>
    <row r="12" spans="1:6" ht="25.5" customHeight="1">
      <c r="A12" s="492" t="s">
        <v>699</v>
      </c>
      <c r="B12" s="227" t="s">
        <v>796</v>
      </c>
      <c r="C12" s="518"/>
      <c r="D12" s="207"/>
      <c r="E12" s="175"/>
      <c r="F12" s="252"/>
    </row>
    <row r="13" spans="1:6" ht="25.5" customHeight="1">
      <c r="A13" s="228" t="s">
        <v>210</v>
      </c>
      <c r="B13" s="225" t="s">
        <v>202</v>
      </c>
      <c r="C13" s="518"/>
      <c r="D13" s="207"/>
      <c r="E13" s="175"/>
      <c r="F13" s="252"/>
    </row>
    <row r="14" spans="1:6" ht="25.5" customHeight="1">
      <c r="A14" s="229"/>
      <c r="B14" s="230" t="s">
        <v>197</v>
      </c>
      <c r="C14" s="517"/>
      <c r="D14">
        <v>4476980.07</v>
      </c>
      <c r="E14" s="175">
        <f>C14-D14</f>
        <v>-4476980.07</v>
      </c>
      <c r="F14" s="252"/>
    </row>
    <row r="15" spans="1:6" ht="25.5" customHeight="1">
      <c r="A15" s="231"/>
      <c r="B15" s="232" t="s">
        <v>199</v>
      </c>
      <c r="C15" s="518"/>
      <c r="E15" s="175"/>
      <c r="F15" s="252"/>
    </row>
    <row r="16" spans="1:8" ht="25.5" customHeight="1">
      <c r="A16" s="231"/>
      <c r="B16" s="232" t="s">
        <v>198</v>
      </c>
      <c r="C16" s="518"/>
      <c r="E16" s="175"/>
      <c r="F16" s="252"/>
      <c r="H16" t="s">
        <v>235</v>
      </c>
    </row>
    <row r="17" spans="1:6" ht="25.5" customHeight="1">
      <c r="A17" s="236"/>
      <c r="B17" s="237" t="s">
        <v>200</v>
      </c>
      <c r="C17" s="519"/>
      <c r="E17" s="175"/>
      <c r="F17" s="252"/>
    </row>
    <row r="18" spans="1:5" ht="25.5" customHeight="1">
      <c r="A18" s="585" t="s">
        <v>229</v>
      </c>
      <c r="B18" s="586"/>
      <c r="C18" s="519"/>
      <c r="D18">
        <v>956402.53</v>
      </c>
      <c r="E18" s="175">
        <f>C18+D18</f>
        <v>956402.53</v>
      </c>
    </row>
    <row r="19" spans="1:5" ht="24" customHeight="1">
      <c r="A19" s="587" t="s">
        <v>195</v>
      </c>
      <c r="B19" s="589"/>
      <c r="C19" s="590"/>
      <c r="E19" s="175"/>
    </row>
    <row r="20" spans="1:3" ht="15" customHeight="1">
      <c r="A20" s="588"/>
      <c r="B20" s="591"/>
      <c r="C20" s="592"/>
    </row>
    <row r="24" ht="12.75">
      <c r="C24" s="520"/>
    </row>
    <row r="25" ht="12.75">
      <c r="L25" s="175"/>
    </row>
  </sheetData>
  <sheetProtection/>
  <mergeCells count="3">
    <mergeCell ref="A18:B18"/>
    <mergeCell ref="A19:A20"/>
    <mergeCell ref="B19:C2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4" r:id="rId1"/>
  <headerFooter>
    <oddHeader>&amp;CC2.&amp;P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25"/>
  <sheetViews>
    <sheetView view="pageBreakPreview" zoomScaleSheetLayoutView="100" workbookViewId="0" topLeftCell="A1">
      <selection activeCell="J65" sqref="J65:J66"/>
    </sheetView>
  </sheetViews>
  <sheetFormatPr defaultColWidth="9.28125" defaultRowHeight="12.75"/>
  <cols>
    <col min="1" max="1" width="7.7109375" style="211" customWidth="1"/>
    <col min="2" max="2" width="3.00390625" style="211" customWidth="1"/>
    <col min="3" max="3" width="2.7109375" style="211" customWidth="1"/>
    <col min="4" max="4" width="34.28125" style="211" customWidth="1"/>
    <col min="5" max="5" width="8.7109375" style="211" customWidth="1"/>
    <col min="6" max="6" width="6.7109375" style="255" customWidth="1"/>
    <col min="7" max="7" width="10.57421875" style="256" bestFit="1" customWidth="1"/>
    <col min="8" max="8" width="14.7109375" style="257" bestFit="1" customWidth="1"/>
    <col min="9" max="9" width="9.28125" style="211" customWidth="1"/>
    <col min="10" max="10" width="12.57421875" style="211" bestFit="1" customWidth="1"/>
    <col min="11" max="15" width="9.28125" style="211" customWidth="1"/>
    <col min="16" max="16" width="14.7109375" style="211" bestFit="1" customWidth="1"/>
    <col min="17" max="16384" width="9.28125" style="211" customWidth="1"/>
  </cols>
  <sheetData>
    <row r="1" ht="12.75">
      <c r="A1" s="254"/>
    </row>
    <row r="2" spans="1:8" ht="15">
      <c r="A2" s="258"/>
      <c r="G2" s="259"/>
      <c r="H2" s="260" t="s">
        <v>686</v>
      </c>
    </row>
    <row r="3" ht="12.75">
      <c r="H3" s="211"/>
    </row>
    <row r="4" spans="1:8" ht="12.75">
      <c r="A4" s="261"/>
      <c r="B4" s="262"/>
      <c r="C4" s="263"/>
      <c r="D4" s="264"/>
      <c r="E4" s="261"/>
      <c r="F4" s="265"/>
      <c r="G4" s="266"/>
      <c r="H4" s="267"/>
    </row>
    <row r="5" spans="1:8" ht="12.75">
      <c r="A5" s="234" t="s">
        <v>1</v>
      </c>
      <c r="B5" s="268"/>
      <c r="C5" s="269" t="s">
        <v>2</v>
      </c>
      <c r="D5" s="270"/>
      <c r="E5" s="234" t="s">
        <v>3</v>
      </c>
      <c r="F5" s="234" t="s">
        <v>4</v>
      </c>
      <c r="G5" s="271" t="s">
        <v>5</v>
      </c>
      <c r="H5" s="272" t="s">
        <v>6</v>
      </c>
    </row>
    <row r="6" spans="1:8" ht="12.75">
      <c r="A6" s="273"/>
      <c r="B6" s="274"/>
      <c r="C6" s="275"/>
      <c r="D6" s="276"/>
      <c r="E6" s="273"/>
      <c r="F6" s="277"/>
      <c r="G6" s="278"/>
      <c r="H6" s="279"/>
    </row>
    <row r="7" spans="1:8" ht="12.75">
      <c r="A7" s="261"/>
      <c r="B7" s="262"/>
      <c r="C7" s="263"/>
      <c r="D7" s="264"/>
      <c r="E7" s="261"/>
      <c r="F7" s="265"/>
      <c r="G7" s="266"/>
      <c r="H7" s="267"/>
    </row>
    <row r="8" spans="1:8" ht="12.75">
      <c r="A8" s="461" t="s">
        <v>418</v>
      </c>
      <c r="B8" s="253" t="s">
        <v>27</v>
      </c>
      <c r="C8" s="212"/>
      <c r="D8" s="213"/>
      <c r="E8" s="209"/>
      <c r="F8" s="219"/>
      <c r="G8" s="281"/>
      <c r="H8" s="249"/>
    </row>
    <row r="9" spans="1:8" ht="12.75">
      <c r="A9" s="209"/>
      <c r="B9" s="212"/>
      <c r="C9" s="212"/>
      <c r="D9" s="213"/>
      <c r="E9" s="209"/>
      <c r="F9" s="219"/>
      <c r="G9" s="281"/>
      <c r="H9" s="249"/>
    </row>
    <row r="10" spans="1:8" ht="12.75">
      <c r="A10" s="461" t="s">
        <v>419</v>
      </c>
      <c r="B10" s="253" t="s">
        <v>161</v>
      </c>
      <c r="C10" s="212"/>
      <c r="D10" s="213"/>
      <c r="E10" s="209"/>
      <c r="F10" s="219"/>
      <c r="G10" s="281"/>
      <c r="H10" s="249"/>
    </row>
    <row r="11" spans="1:8" ht="12.75">
      <c r="A11" s="209"/>
      <c r="B11" s="212"/>
      <c r="C11" s="212"/>
      <c r="D11" s="213"/>
      <c r="E11" s="209"/>
      <c r="F11" s="219"/>
      <c r="G11" s="281"/>
      <c r="H11" s="249"/>
    </row>
    <row r="12" spans="1:8" ht="12.75">
      <c r="A12" s="460" t="s">
        <v>421</v>
      </c>
      <c r="B12" s="27" t="s">
        <v>420</v>
      </c>
      <c r="D12" s="6"/>
      <c r="E12" s="173"/>
      <c r="F12" s="7"/>
      <c r="G12" s="3"/>
      <c r="H12" s="249"/>
    </row>
    <row r="13" spans="1:8" ht="12.75">
      <c r="A13" s="209"/>
      <c r="B13" t="s">
        <v>162</v>
      </c>
      <c r="D13" s="6"/>
      <c r="E13" s="173"/>
      <c r="F13" s="7"/>
      <c r="G13" s="3"/>
      <c r="H13" s="249"/>
    </row>
    <row r="14" spans="1:8" ht="12.75">
      <c r="A14" s="209"/>
      <c r="B14" t="s">
        <v>163</v>
      </c>
      <c r="D14" s="6"/>
      <c r="E14" s="173"/>
      <c r="F14" s="7"/>
      <c r="G14" s="7"/>
      <c r="H14" s="249"/>
    </row>
    <row r="15" spans="1:8" ht="12.75">
      <c r="A15" s="209"/>
      <c r="B15" s="462"/>
      <c r="C15"/>
      <c r="D15" s="6"/>
      <c r="E15" s="173"/>
      <c r="F15" s="7"/>
      <c r="G15" s="7"/>
      <c r="H15" s="249"/>
    </row>
    <row r="16" spans="1:8" ht="14.25">
      <c r="A16" s="209"/>
      <c r="B16" s="382" t="s">
        <v>11</v>
      </c>
      <c r="C16" s="6" t="s">
        <v>164</v>
      </c>
      <c r="E16" s="174" t="s">
        <v>13</v>
      </c>
      <c r="F16" s="383">
        <v>270</v>
      </c>
      <c r="G16" s="464"/>
      <c r="H16" s="249"/>
    </row>
    <row r="17" spans="1:8" ht="12.75">
      <c r="A17" s="209"/>
      <c r="B17" s="382"/>
      <c r="C17"/>
      <c r="D17" s="6"/>
      <c r="E17" s="173"/>
      <c r="F17" s="7"/>
      <c r="G17" s="464"/>
      <c r="H17" s="249"/>
    </row>
    <row r="18" spans="1:8" ht="14.25">
      <c r="A18" s="209"/>
      <c r="B18" s="382" t="s">
        <v>12</v>
      </c>
      <c r="C18" s="6" t="s">
        <v>165</v>
      </c>
      <c r="E18" s="174" t="s">
        <v>13</v>
      </c>
      <c r="F18" s="383">
        <v>50</v>
      </c>
      <c r="G18" s="464"/>
      <c r="H18" s="249"/>
    </row>
    <row r="19" spans="1:8" ht="12.75">
      <c r="A19" s="209"/>
      <c r="B19" s="382"/>
      <c r="C19"/>
      <c r="D19" s="6"/>
      <c r="E19" s="173"/>
      <c r="F19" s="7"/>
      <c r="G19" s="464"/>
      <c r="H19" s="249"/>
    </row>
    <row r="20" spans="1:8" ht="14.25">
      <c r="A20" s="460" t="s">
        <v>423</v>
      </c>
      <c r="B20" s="382" t="s">
        <v>422</v>
      </c>
      <c r="C20"/>
      <c r="D20" s="6"/>
      <c r="E20" s="174" t="s">
        <v>13</v>
      </c>
      <c r="F20" s="7">
        <v>50</v>
      </c>
      <c r="G20" s="465"/>
      <c r="H20" s="249"/>
    </row>
    <row r="21" spans="1:8" ht="12.75">
      <c r="A21" s="209"/>
      <c r="B21" s="382" t="s">
        <v>427</v>
      </c>
      <c r="C21"/>
      <c r="D21" s="6"/>
      <c r="E21" s="173"/>
      <c r="F21" s="7"/>
      <c r="G21" s="466"/>
      <c r="H21" s="249"/>
    </row>
    <row r="22" spans="1:8" ht="12.75">
      <c r="A22" s="209"/>
      <c r="B22" s="462"/>
      <c r="C22"/>
      <c r="D22" s="6"/>
      <c r="E22" s="173"/>
      <c r="F22" s="7"/>
      <c r="G22" s="464"/>
      <c r="H22" s="249"/>
    </row>
    <row r="23" spans="1:8" ht="14.25">
      <c r="A23" s="460" t="s">
        <v>424</v>
      </c>
      <c r="B23" s="463" t="s">
        <v>422</v>
      </c>
      <c r="C23" s="212"/>
      <c r="D23" s="213"/>
      <c r="E23" s="174" t="s">
        <v>13</v>
      </c>
      <c r="F23" s="7">
        <v>50</v>
      </c>
      <c r="G23" s="465"/>
      <c r="H23" s="249"/>
    </row>
    <row r="24" spans="1:8" ht="12.75">
      <c r="A24" s="209"/>
      <c r="B24" s="463" t="s">
        <v>425</v>
      </c>
      <c r="C24" s="212"/>
      <c r="D24" s="213"/>
      <c r="E24" s="209"/>
      <c r="F24" s="219"/>
      <c r="G24" s="467"/>
      <c r="H24" s="249"/>
    </row>
    <row r="25" spans="1:8" ht="12.75">
      <c r="A25" s="209"/>
      <c r="B25" s="212" t="s">
        <v>426</v>
      </c>
      <c r="C25" s="212"/>
      <c r="D25" s="213"/>
      <c r="E25" s="209"/>
      <c r="F25" s="219"/>
      <c r="G25" s="467"/>
      <c r="H25" s="249"/>
    </row>
    <row r="26" spans="1:8" ht="12.75">
      <c r="A26" s="209"/>
      <c r="B26" s="212"/>
      <c r="C26" s="212"/>
      <c r="D26" s="213"/>
      <c r="E26" s="209"/>
      <c r="F26" s="219"/>
      <c r="G26" s="467"/>
      <c r="H26" s="249"/>
    </row>
    <row r="27" spans="1:8" ht="12.75">
      <c r="A27" s="461" t="s">
        <v>457</v>
      </c>
      <c r="B27" s="280" t="s">
        <v>7</v>
      </c>
      <c r="C27" s="212"/>
      <c r="D27" s="213"/>
      <c r="E27" s="209"/>
      <c r="F27" s="219"/>
      <c r="G27" s="281"/>
      <c r="H27" s="249"/>
    </row>
    <row r="28" spans="1:8" ht="12.75">
      <c r="A28" s="209"/>
      <c r="B28" s="280" t="s">
        <v>8</v>
      </c>
      <c r="C28" s="212"/>
      <c r="D28" s="213"/>
      <c r="E28" s="209"/>
      <c r="F28" s="219"/>
      <c r="G28" s="281"/>
      <c r="H28" s="249"/>
    </row>
    <row r="29" spans="1:8" ht="12.75">
      <c r="A29" s="209"/>
      <c r="B29" s="280" t="s">
        <v>9</v>
      </c>
      <c r="C29" s="212"/>
      <c r="D29" s="213"/>
      <c r="E29" s="209"/>
      <c r="F29" s="219"/>
      <c r="G29" s="281"/>
      <c r="H29" s="249"/>
    </row>
    <row r="30" spans="1:8" ht="12.75">
      <c r="A30" s="209"/>
      <c r="B30" s="221"/>
      <c r="C30" s="212"/>
      <c r="D30" s="213"/>
      <c r="E30" s="209"/>
      <c r="F30" s="219"/>
      <c r="G30" s="281"/>
      <c r="H30" s="249"/>
    </row>
    <row r="31" spans="1:8" ht="12.75">
      <c r="A31" s="282" t="s">
        <v>428</v>
      </c>
      <c r="B31" s="283" t="s">
        <v>10</v>
      </c>
      <c r="C31" s="284"/>
      <c r="D31" s="285"/>
      <c r="E31" s="217"/>
      <c r="F31" s="219"/>
      <c r="G31" s="281"/>
      <c r="H31" s="249"/>
    </row>
    <row r="32" spans="1:8" ht="12.75">
      <c r="A32" s="282"/>
      <c r="B32" s="283"/>
      <c r="C32" s="284"/>
      <c r="D32" s="285"/>
      <c r="E32" s="217"/>
      <c r="F32" s="219"/>
      <c r="G32" s="281"/>
      <c r="H32" s="249"/>
    </row>
    <row r="33" spans="1:8" ht="12.75">
      <c r="A33" s="282" t="s">
        <v>430</v>
      </c>
      <c r="B33" s="283" t="s">
        <v>429</v>
      </c>
      <c r="C33" s="284"/>
      <c r="D33" s="285"/>
      <c r="E33" s="217"/>
      <c r="F33" s="218"/>
      <c r="G33" s="281"/>
      <c r="H33" s="249"/>
    </row>
    <row r="34" spans="1:8" ht="12.75">
      <c r="A34" s="282"/>
      <c r="B34" s="283"/>
      <c r="C34" s="284"/>
      <c r="D34" s="284"/>
      <c r="E34" s="217"/>
      <c r="F34" s="218"/>
      <c r="G34" s="281"/>
      <c r="H34" s="249"/>
    </row>
    <row r="35" spans="1:8" ht="16.5" customHeight="1">
      <c r="A35" s="282"/>
      <c r="B35" s="286" t="s">
        <v>11</v>
      </c>
      <c r="C35" s="28" t="s">
        <v>26</v>
      </c>
      <c r="D35" s="28"/>
      <c r="E35" s="217" t="s">
        <v>25</v>
      </c>
      <c r="F35" s="218">
        <v>100</v>
      </c>
      <c r="G35" s="281"/>
      <c r="H35" s="249"/>
    </row>
    <row r="36" spans="1:8" ht="12.75">
      <c r="A36" s="282"/>
      <c r="B36" s="283"/>
      <c r="C36" s="28" t="s">
        <v>761</v>
      </c>
      <c r="D36" s="28"/>
      <c r="E36" s="217"/>
      <c r="F36" s="218"/>
      <c r="G36" s="281"/>
      <c r="H36" s="249"/>
    </row>
    <row r="37" spans="1:8" ht="12.75">
      <c r="A37" s="282"/>
      <c r="B37" s="283"/>
      <c r="C37" s="28"/>
      <c r="D37" s="28"/>
      <c r="E37" s="217"/>
      <c r="F37" s="218"/>
      <c r="G37" s="281"/>
      <c r="H37" s="249"/>
    </row>
    <row r="38" spans="1:8" ht="12.75">
      <c r="A38" s="282"/>
      <c r="B38" s="286" t="s">
        <v>12</v>
      </c>
      <c r="C38" s="28" t="s">
        <v>34</v>
      </c>
      <c r="D38" s="28"/>
      <c r="E38" s="217" t="s">
        <v>25</v>
      </c>
      <c r="F38" s="218">
        <v>50</v>
      </c>
      <c r="G38" s="281"/>
      <c r="H38" s="249"/>
    </row>
    <row r="39" spans="1:8" ht="12.75">
      <c r="A39" s="282"/>
      <c r="B39" s="286"/>
      <c r="C39" s="28"/>
      <c r="D39" s="28"/>
      <c r="E39" s="217"/>
      <c r="F39" s="218"/>
      <c r="G39" s="281"/>
      <c r="H39" s="249"/>
    </row>
    <row r="40" spans="1:8" ht="12.75">
      <c r="A40" s="282" t="s">
        <v>431</v>
      </c>
      <c r="B40" s="283" t="s">
        <v>432</v>
      </c>
      <c r="C40" s="28"/>
      <c r="D40" s="28"/>
      <c r="E40" s="217"/>
      <c r="F40" s="218"/>
      <c r="G40" s="281"/>
      <c r="H40" s="249"/>
    </row>
    <row r="41" spans="1:8" ht="12.75">
      <c r="A41" s="282"/>
      <c r="B41" s="286"/>
      <c r="C41" s="28"/>
      <c r="D41" s="28"/>
      <c r="E41" s="217"/>
      <c r="F41" s="218"/>
      <c r="G41" s="281"/>
      <c r="H41" s="249"/>
    </row>
    <row r="42" spans="1:8" ht="14.25">
      <c r="A42" s="282"/>
      <c r="B42" s="286" t="s">
        <v>11</v>
      </c>
      <c r="C42" s="28" t="s">
        <v>136</v>
      </c>
      <c r="D42" s="28"/>
      <c r="E42" s="217" t="s">
        <v>13</v>
      </c>
      <c r="F42" s="218">
        <v>30</v>
      </c>
      <c r="G42" s="281"/>
      <c r="H42" s="249"/>
    </row>
    <row r="43" spans="1:8" ht="12.75">
      <c r="A43" s="282"/>
      <c r="B43" s="286"/>
      <c r="C43" s="28" t="s">
        <v>166</v>
      </c>
      <c r="D43" s="28"/>
      <c r="E43" s="217"/>
      <c r="F43" s="218"/>
      <c r="G43" s="281"/>
      <c r="H43" s="249"/>
    </row>
    <row r="44" spans="1:8" ht="12.75">
      <c r="A44" s="282"/>
      <c r="B44" s="283"/>
      <c r="C44" s="28"/>
      <c r="D44" s="285"/>
      <c r="E44" s="217"/>
      <c r="F44" s="218"/>
      <c r="G44" s="281"/>
      <c r="H44" s="249"/>
    </row>
    <row r="45" spans="1:8" ht="12.75">
      <c r="A45" s="282" t="s">
        <v>433</v>
      </c>
      <c r="B45" s="284" t="s">
        <v>434</v>
      </c>
      <c r="C45" s="28"/>
      <c r="D45" s="284"/>
      <c r="E45" s="217" t="s">
        <v>25</v>
      </c>
      <c r="F45" s="472">
        <v>50</v>
      </c>
      <c r="G45" s="281"/>
      <c r="H45" s="249"/>
    </row>
    <row r="46" spans="1:8" ht="12.75">
      <c r="A46" s="282"/>
      <c r="B46" s="284" t="s">
        <v>435</v>
      </c>
      <c r="C46" s="28"/>
      <c r="D46" s="284"/>
      <c r="E46" s="217"/>
      <c r="F46" s="472"/>
      <c r="G46" s="281"/>
      <c r="H46" s="249"/>
    </row>
    <row r="47" spans="1:8" ht="12.75">
      <c r="A47" s="282"/>
      <c r="B47" s="284" t="s">
        <v>436</v>
      </c>
      <c r="C47" s="28"/>
      <c r="D47" s="284"/>
      <c r="E47" s="217"/>
      <c r="F47" s="472"/>
      <c r="G47" s="281"/>
      <c r="H47" s="249"/>
    </row>
    <row r="48" spans="1:8" ht="12.75">
      <c r="A48" s="282"/>
      <c r="B48" s="284"/>
      <c r="C48" s="28"/>
      <c r="D48" s="284"/>
      <c r="E48" s="217"/>
      <c r="F48" s="472"/>
      <c r="G48" s="281"/>
      <c r="H48" s="249"/>
    </row>
    <row r="49" spans="1:8" ht="12.75">
      <c r="A49" s="290" t="s">
        <v>439</v>
      </c>
      <c r="B49" s="28" t="s">
        <v>437</v>
      </c>
      <c r="C49" s="28"/>
      <c r="D49" s="284"/>
      <c r="E49" s="217" t="s">
        <v>25</v>
      </c>
      <c r="F49" s="472">
        <v>10</v>
      </c>
      <c r="G49" s="281"/>
      <c r="H49" s="249"/>
    </row>
    <row r="50" spans="1:8" ht="12.75">
      <c r="A50" s="290"/>
      <c r="B50" s="28"/>
      <c r="C50" s="28"/>
      <c r="D50" s="284"/>
      <c r="E50" s="217"/>
      <c r="F50" s="472"/>
      <c r="G50" s="281"/>
      <c r="H50" s="249"/>
    </row>
    <row r="51" spans="1:8" ht="12.75">
      <c r="A51" s="290" t="s">
        <v>440</v>
      </c>
      <c r="B51" s="28" t="s">
        <v>438</v>
      </c>
      <c r="C51" s="28"/>
      <c r="D51" s="284"/>
      <c r="E51" s="217" t="s">
        <v>25</v>
      </c>
      <c r="F51" s="472">
        <v>30</v>
      </c>
      <c r="G51" s="281"/>
      <c r="H51" s="249"/>
    </row>
    <row r="52" spans="1:8" ht="12.75">
      <c r="A52" s="290"/>
      <c r="B52" s="28"/>
      <c r="C52" s="28"/>
      <c r="D52" s="284"/>
      <c r="E52" s="524"/>
      <c r="F52" s="218"/>
      <c r="G52" s="281"/>
      <c r="H52" s="249"/>
    </row>
    <row r="53" spans="1:8" ht="12.75">
      <c r="A53" s="290"/>
      <c r="B53" s="28"/>
      <c r="C53" s="28"/>
      <c r="D53" s="284"/>
      <c r="E53" s="524"/>
      <c r="F53" s="218"/>
      <c r="G53" s="281"/>
      <c r="H53" s="249"/>
    </row>
    <row r="54" spans="1:8" ht="12.75">
      <c r="A54" s="290"/>
      <c r="B54" s="28"/>
      <c r="C54" s="28"/>
      <c r="D54" s="284"/>
      <c r="E54" s="524"/>
      <c r="F54" s="218"/>
      <c r="G54" s="281"/>
      <c r="H54" s="249"/>
    </row>
    <row r="55" spans="1:8" ht="12.75">
      <c r="A55" s="290"/>
      <c r="B55" s="28"/>
      <c r="C55" s="28"/>
      <c r="D55" s="284"/>
      <c r="E55" s="524"/>
      <c r="F55" s="218"/>
      <c r="G55" s="281"/>
      <c r="H55" s="249"/>
    </row>
    <row r="56" spans="1:8" ht="12.75">
      <c r="A56" s="290"/>
      <c r="B56" s="28"/>
      <c r="C56" s="28"/>
      <c r="D56" s="284"/>
      <c r="E56" s="524"/>
      <c r="F56" s="218"/>
      <c r="G56" s="281"/>
      <c r="H56" s="249"/>
    </row>
    <row r="57" spans="1:8" ht="12.75">
      <c r="A57" s="290"/>
      <c r="B57" s="28"/>
      <c r="C57" s="28"/>
      <c r="D57" s="284"/>
      <c r="E57" s="523"/>
      <c r="F57" s="522"/>
      <c r="G57" s="278"/>
      <c r="H57" s="249"/>
    </row>
    <row r="58" spans="1:8" ht="12.75">
      <c r="A58" s="440"/>
      <c r="B58" s="354"/>
      <c r="C58" s="354"/>
      <c r="D58" s="354"/>
      <c r="E58" s="354"/>
      <c r="F58" s="215"/>
      <c r="G58" s="355"/>
      <c r="H58" s="356"/>
    </row>
    <row r="59" spans="1:8" ht="12.75">
      <c r="A59" s="435" t="s">
        <v>770</v>
      </c>
      <c r="B59" s="2" t="s">
        <v>70</v>
      </c>
      <c r="C59" s="2"/>
      <c r="D59" s="2"/>
      <c r="E59" s="358"/>
      <c r="F59" s="141"/>
      <c r="G59" s="359"/>
      <c r="H59" s="381"/>
    </row>
    <row r="60" spans="1:8" ht="12.75">
      <c r="A60" s="441"/>
      <c r="B60" s="360"/>
      <c r="C60" s="360"/>
      <c r="D60" s="360"/>
      <c r="E60" s="360"/>
      <c r="F60" s="216"/>
      <c r="G60" s="216"/>
      <c r="H60" s="361"/>
    </row>
    <row r="61" spans="1:10" ht="12.75">
      <c r="A61" s="442"/>
      <c r="B61" s="358"/>
      <c r="C61" s="358"/>
      <c r="D61" s="358"/>
      <c r="E61" s="358"/>
      <c r="F61" s="141"/>
      <c r="G61" s="359"/>
      <c r="H61" s="362"/>
      <c r="J61" s="297"/>
    </row>
    <row r="62" spans="1:8" ht="12.75">
      <c r="A62" s="442"/>
      <c r="B62" s="358"/>
      <c r="C62" s="358"/>
      <c r="D62" s="358"/>
      <c r="E62" s="358"/>
      <c r="F62" s="141"/>
      <c r="G62" s="359"/>
      <c r="H62" s="521" t="str">
        <f>H2</f>
        <v>CHAPTER 3</v>
      </c>
    </row>
    <row r="63" spans="1:8" ht="12.75">
      <c r="A63" s="442"/>
      <c r="B63" s="358"/>
      <c r="C63" s="358"/>
      <c r="D63" s="358"/>
      <c r="E63" s="358"/>
      <c r="F63" s="216"/>
      <c r="G63" s="363"/>
      <c r="H63" s="211"/>
    </row>
    <row r="64" spans="1:8" ht="12.75">
      <c r="A64" s="443"/>
      <c r="B64" s="365"/>
      <c r="C64" s="366"/>
      <c r="D64" s="366"/>
      <c r="E64" s="364"/>
      <c r="F64" s="367"/>
      <c r="G64" s="368"/>
      <c r="H64" s="369"/>
    </row>
    <row r="65" spans="1:8" ht="13.5" thickBot="1">
      <c r="A65" s="435" t="s">
        <v>226</v>
      </c>
      <c r="B65" s="370"/>
      <c r="C65" s="2"/>
      <c r="D65" s="2" t="s">
        <v>2</v>
      </c>
      <c r="E65" s="8" t="s">
        <v>3</v>
      </c>
      <c r="F65" s="371" t="s">
        <v>41</v>
      </c>
      <c r="G65" s="372" t="s">
        <v>5</v>
      </c>
      <c r="H65" s="373" t="s">
        <v>6</v>
      </c>
    </row>
    <row r="66" spans="1:25" ht="18.75" thickBot="1">
      <c r="A66" s="444"/>
      <c r="B66" s="374"/>
      <c r="C66" s="375"/>
      <c r="D66" s="375"/>
      <c r="E66" s="156"/>
      <c r="F66" s="376" t="s">
        <v>44</v>
      </c>
      <c r="G66" s="377"/>
      <c r="H66" s="378"/>
      <c r="S66" s="541" t="s">
        <v>702</v>
      </c>
      <c r="T66" s="566" t="s">
        <v>703</v>
      </c>
      <c r="U66" s="566"/>
      <c r="V66" s="566" t="s">
        <v>704</v>
      </c>
      <c r="W66" s="566"/>
      <c r="X66" s="540" t="s">
        <v>705</v>
      </c>
      <c r="Y66" s="539"/>
    </row>
    <row r="67" spans="1:25" ht="13.5" thickBot="1">
      <c r="A67" s="440"/>
      <c r="B67" s="379"/>
      <c r="C67" s="354"/>
      <c r="D67" s="354"/>
      <c r="E67" s="354"/>
      <c r="F67" s="215"/>
      <c r="G67" s="355"/>
      <c r="H67" s="356"/>
      <c r="S67" s="542" t="s">
        <v>706</v>
      </c>
      <c r="T67" s="542" t="s">
        <v>707</v>
      </c>
      <c r="U67" s="542" t="s">
        <v>708</v>
      </c>
      <c r="V67" s="542" t="s">
        <v>707</v>
      </c>
      <c r="W67" s="542" t="s">
        <v>708</v>
      </c>
      <c r="X67" s="542" t="s">
        <v>709</v>
      </c>
      <c r="Y67" s="542" t="s">
        <v>710</v>
      </c>
    </row>
    <row r="68" spans="1:25" ht="14.25" customHeight="1" thickBot="1">
      <c r="A68" s="435" t="str">
        <f>A59</f>
        <v>C 3.3</v>
      </c>
      <c r="B68" s="2" t="s">
        <v>71</v>
      </c>
      <c r="C68" s="358"/>
      <c r="D68" s="358"/>
      <c r="E68" s="358"/>
      <c r="F68" s="141"/>
      <c r="G68" s="359"/>
      <c r="H68" s="380"/>
      <c r="S68" s="542" t="s">
        <v>711</v>
      </c>
      <c r="T68" s="542">
        <v>200</v>
      </c>
      <c r="U68" s="542">
        <v>200</v>
      </c>
      <c r="V68" s="542" t="s">
        <v>712</v>
      </c>
      <c r="W68" s="542" t="s">
        <v>712</v>
      </c>
      <c r="X68" s="542" t="s">
        <v>713</v>
      </c>
      <c r="Y68" s="542" t="s">
        <v>714</v>
      </c>
    </row>
    <row r="69" spans="1:25" ht="13.5" customHeight="1" thickBot="1">
      <c r="A69" s="441"/>
      <c r="B69" s="360"/>
      <c r="C69" s="360"/>
      <c r="D69" s="360"/>
      <c r="E69" s="360"/>
      <c r="F69" s="216"/>
      <c r="G69" s="363"/>
      <c r="H69" s="361"/>
      <c r="S69" s="542" t="s">
        <v>715</v>
      </c>
      <c r="T69" s="542">
        <v>200</v>
      </c>
      <c r="U69" s="542">
        <v>200</v>
      </c>
      <c r="V69" s="542" t="s">
        <v>716</v>
      </c>
      <c r="W69" s="542" t="s">
        <v>716</v>
      </c>
      <c r="X69" s="542" t="s">
        <v>717</v>
      </c>
      <c r="Y69" s="542" t="s">
        <v>714</v>
      </c>
    </row>
    <row r="70" spans="1:25" ht="13.5" customHeight="1" thickBot="1">
      <c r="A70" s="282"/>
      <c r="B70" s="284"/>
      <c r="C70" s="28"/>
      <c r="D70" s="284"/>
      <c r="E70" s="217"/>
      <c r="F70" s="472"/>
      <c r="G70" s="281"/>
      <c r="H70" s="249"/>
      <c r="S70" s="542" t="s">
        <v>718</v>
      </c>
      <c r="T70" s="542">
        <v>100</v>
      </c>
      <c r="U70" s="542">
        <v>300</v>
      </c>
      <c r="V70" s="542" t="s">
        <v>716</v>
      </c>
      <c r="W70" s="542" t="s">
        <v>716</v>
      </c>
      <c r="X70" s="542" t="s">
        <v>719</v>
      </c>
      <c r="Y70" s="542" t="s">
        <v>714</v>
      </c>
    </row>
    <row r="71" spans="1:25" ht="12" customHeight="1" thickBot="1">
      <c r="A71" s="473" t="s">
        <v>441</v>
      </c>
      <c r="B71" s="284" t="s">
        <v>444</v>
      </c>
      <c r="C71" s="28"/>
      <c r="D71" s="284"/>
      <c r="E71" s="217"/>
      <c r="F71" s="472"/>
      <c r="G71" s="281"/>
      <c r="H71" s="249"/>
      <c r="L71" s="211">
        <v>1200</v>
      </c>
      <c r="M71" s="211">
        <v>1.5</v>
      </c>
      <c r="N71" s="211">
        <f>L71*M71</f>
        <v>1800</v>
      </c>
      <c r="O71" s="211">
        <v>3.95</v>
      </c>
      <c r="P71" s="211">
        <f>N71*O71</f>
        <v>7110</v>
      </c>
      <c r="S71" s="542" t="s">
        <v>720</v>
      </c>
      <c r="T71" s="542">
        <v>100</v>
      </c>
      <c r="U71" s="542">
        <v>100</v>
      </c>
      <c r="V71" s="542" t="s">
        <v>712</v>
      </c>
      <c r="W71" s="542" t="s">
        <v>712</v>
      </c>
      <c r="X71" s="542">
        <v>1.56</v>
      </c>
      <c r="Y71" s="542" t="s">
        <v>714</v>
      </c>
    </row>
    <row r="72" spans="1:25" ht="11.25" customHeight="1" thickBot="1">
      <c r="A72" s="473"/>
      <c r="B72" s="284"/>
      <c r="C72" s="28"/>
      <c r="D72" s="284"/>
      <c r="E72" s="217"/>
      <c r="F72" s="472"/>
      <c r="G72" s="281"/>
      <c r="H72" s="249"/>
      <c r="S72" s="542" t="s">
        <v>721</v>
      </c>
      <c r="T72" s="542">
        <v>200</v>
      </c>
      <c r="U72" s="542">
        <v>200</v>
      </c>
      <c r="V72" s="542" t="s">
        <v>722</v>
      </c>
      <c r="W72" s="542" t="s">
        <v>722</v>
      </c>
      <c r="X72" s="542" t="s">
        <v>723</v>
      </c>
      <c r="Y72" s="542" t="s">
        <v>714</v>
      </c>
    </row>
    <row r="73" spans="1:25" ht="14.25" customHeight="1" thickBot="1">
      <c r="A73" s="473" t="s">
        <v>442</v>
      </c>
      <c r="B73" s="172" t="s">
        <v>173</v>
      </c>
      <c r="C73" s="28"/>
      <c r="D73" s="284"/>
      <c r="E73" s="170" t="s">
        <v>137</v>
      </c>
      <c r="F73" s="171">
        <v>180</v>
      </c>
      <c r="G73" s="288"/>
      <c r="H73" s="249"/>
      <c r="S73" s="542" t="s">
        <v>724</v>
      </c>
      <c r="T73" s="542">
        <v>100</v>
      </c>
      <c r="U73" s="542">
        <v>100</v>
      </c>
      <c r="V73" s="542" t="s">
        <v>716</v>
      </c>
      <c r="W73" s="542" t="s">
        <v>716</v>
      </c>
      <c r="X73" s="542" t="s">
        <v>725</v>
      </c>
      <c r="Y73" s="542" t="s">
        <v>714</v>
      </c>
    </row>
    <row r="74" spans="1:25" ht="13.5" thickBot="1">
      <c r="A74" s="473"/>
      <c r="B74" s="172"/>
      <c r="C74" s="28"/>
      <c r="D74" s="284"/>
      <c r="E74" s="170"/>
      <c r="F74" s="171"/>
      <c r="G74" s="288"/>
      <c r="H74" s="249"/>
      <c r="J74" s="211">
        <v>395</v>
      </c>
      <c r="K74" s="543" t="s">
        <v>701</v>
      </c>
      <c r="S74" s="542" t="s">
        <v>726</v>
      </c>
      <c r="T74" s="542">
        <v>100</v>
      </c>
      <c r="U74" s="542">
        <v>300</v>
      </c>
      <c r="V74" s="542" t="s">
        <v>722</v>
      </c>
      <c r="W74" s="542" t="s">
        <v>716</v>
      </c>
      <c r="X74" s="542" t="s">
        <v>727</v>
      </c>
      <c r="Y74" s="542" t="s">
        <v>728</v>
      </c>
    </row>
    <row r="75" spans="1:25" ht="13.5" thickBot="1">
      <c r="A75" s="473" t="s">
        <v>443</v>
      </c>
      <c r="B75" s="172" t="s">
        <v>174</v>
      </c>
      <c r="C75" s="28"/>
      <c r="D75" s="284"/>
      <c r="E75" s="170" t="s">
        <v>36</v>
      </c>
      <c r="F75" s="171">
        <v>1800</v>
      </c>
      <c r="G75" s="288"/>
      <c r="H75" s="249"/>
      <c r="S75" s="542" t="s">
        <v>729</v>
      </c>
      <c r="T75" s="542">
        <v>200</v>
      </c>
      <c r="U75" s="542">
        <v>200</v>
      </c>
      <c r="V75" s="542" t="s">
        <v>730</v>
      </c>
      <c r="W75" s="542" t="s">
        <v>730</v>
      </c>
      <c r="X75" s="542" t="s">
        <v>731</v>
      </c>
      <c r="Y75" s="542" t="s">
        <v>728</v>
      </c>
    </row>
    <row r="76" spans="1:25" ht="13.5" thickBot="1">
      <c r="A76" s="473"/>
      <c r="B76" s="284"/>
      <c r="C76" s="28"/>
      <c r="D76" s="284"/>
      <c r="E76" s="217"/>
      <c r="F76" s="472"/>
      <c r="G76" s="281"/>
      <c r="H76" s="249"/>
      <c r="S76" s="542" t="s">
        <v>732</v>
      </c>
      <c r="T76" s="542">
        <v>100</v>
      </c>
      <c r="U76" s="542">
        <v>300</v>
      </c>
      <c r="V76" s="542" t="s">
        <v>730</v>
      </c>
      <c r="W76" s="542" t="s">
        <v>716</v>
      </c>
      <c r="X76" s="542" t="s">
        <v>733</v>
      </c>
      <c r="Y76" s="542" t="s">
        <v>728</v>
      </c>
    </row>
    <row r="77" spans="1:25" ht="13.5" thickBot="1">
      <c r="A77" s="453" t="s">
        <v>445</v>
      </c>
      <c r="B77" s="284" t="s">
        <v>682</v>
      </c>
      <c r="C77" s="28"/>
      <c r="D77" s="284"/>
      <c r="E77" s="217"/>
      <c r="F77" s="472"/>
      <c r="G77" s="281"/>
      <c r="H77" s="249"/>
      <c r="S77" s="542" t="s">
        <v>734</v>
      </c>
      <c r="T77" s="542">
        <v>100</v>
      </c>
      <c r="U77" s="542">
        <v>200</v>
      </c>
      <c r="V77" s="542" t="s">
        <v>722</v>
      </c>
      <c r="W77" s="542" t="s">
        <v>722</v>
      </c>
      <c r="X77" s="542" t="s">
        <v>735</v>
      </c>
      <c r="Y77" s="542" t="s">
        <v>728</v>
      </c>
    </row>
    <row r="78" spans="1:25" ht="13.5" thickBot="1">
      <c r="A78" s="473"/>
      <c r="B78" s="284" t="s">
        <v>446</v>
      </c>
      <c r="C78" s="28"/>
      <c r="D78" s="284"/>
      <c r="E78" s="217"/>
      <c r="F78" s="472"/>
      <c r="G78" s="281"/>
      <c r="H78" s="249"/>
      <c r="S78" s="542" t="s">
        <v>736</v>
      </c>
      <c r="T78" s="542">
        <v>200</v>
      </c>
      <c r="U78" s="542">
        <v>200</v>
      </c>
      <c r="V78" s="542" t="s">
        <v>737</v>
      </c>
      <c r="W78" s="542" t="s">
        <v>737</v>
      </c>
      <c r="X78" s="542" t="s">
        <v>738</v>
      </c>
      <c r="Y78" s="542" t="s">
        <v>728</v>
      </c>
    </row>
    <row r="79" spans="1:25" ht="13.5" thickBot="1">
      <c r="A79" s="473"/>
      <c r="B79" s="284"/>
      <c r="C79" s="28"/>
      <c r="D79" s="284"/>
      <c r="E79" s="217"/>
      <c r="F79" s="472"/>
      <c r="G79" s="281"/>
      <c r="H79" s="249"/>
      <c r="M79" s="543" t="s">
        <v>780</v>
      </c>
      <c r="S79" s="542" t="s">
        <v>739</v>
      </c>
      <c r="T79" s="542">
        <v>100</v>
      </c>
      <c r="U79" s="542">
        <v>200</v>
      </c>
      <c r="V79" s="542" t="s">
        <v>730</v>
      </c>
      <c r="W79" s="542" t="s">
        <v>722</v>
      </c>
      <c r="X79" s="542" t="s">
        <v>740</v>
      </c>
      <c r="Y79" s="542" t="s">
        <v>728</v>
      </c>
    </row>
    <row r="80" spans="1:25" ht="13.5" thickBot="1">
      <c r="A80" s="473" t="s">
        <v>448</v>
      </c>
      <c r="B80" s="28" t="s">
        <v>447</v>
      </c>
      <c r="C80" s="28"/>
      <c r="D80" s="284"/>
      <c r="E80" s="170" t="s">
        <v>36</v>
      </c>
      <c r="F80" s="171">
        <v>140</v>
      </c>
      <c r="G80" s="281"/>
      <c r="H80" s="248"/>
      <c r="S80" s="542" t="s">
        <v>741</v>
      </c>
      <c r="T80" s="542">
        <v>200</v>
      </c>
      <c r="U80" s="542">
        <v>200</v>
      </c>
      <c r="V80" s="542" t="s">
        <v>742</v>
      </c>
      <c r="W80" s="542" t="s">
        <v>742</v>
      </c>
      <c r="X80" s="542" t="s">
        <v>743</v>
      </c>
      <c r="Y80" s="542" t="s">
        <v>728</v>
      </c>
    </row>
    <row r="81" spans="1:25" ht="13.5" thickBot="1">
      <c r="A81" s="473"/>
      <c r="B81" s="284"/>
      <c r="C81" s="28"/>
      <c r="D81" s="284"/>
      <c r="E81" s="217"/>
      <c r="F81" s="472"/>
      <c r="G81" s="281"/>
      <c r="H81" s="249"/>
      <c r="S81" s="542" t="s">
        <v>744</v>
      </c>
      <c r="T81" s="542">
        <v>100</v>
      </c>
      <c r="U81" s="542">
        <v>200</v>
      </c>
      <c r="V81" s="542" t="s">
        <v>737</v>
      </c>
      <c r="W81" s="542" t="s">
        <v>730</v>
      </c>
      <c r="X81" s="542" t="s">
        <v>745</v>
      </c>
      <c r="Y81" s="542" t="s">
        <v>728</v>
      </c>
    </row>
    <row r="82" spans="1:25" ht="15" thickBot="1">
      <c r="A82" s="453" t="s">
        <v>453</v>
      </c>
      <c r="B82" s="284" t="s">
        <v>454</v>
      </c>
      <c r="C82" s="28"/>
      <c r="D82" s="284"/>
      <c r="E82" s="217" t="s">
        <v>13</v>
      </c>
      <c r="F82" s="218">
        <v>90</v>
      </c>
      <c r="G82" s="281"/>
      <c r="H82" s="249"/>
      <c r="S82" s="542" t="s">
        <v>746</v>
      </c>
      <c r="T82" s="542">
        <v>200</v>
      </c>
      <c r="U82" s="542">
        <v>200</v>
      </c>
      <c r="V82" s="542" t="s">
        <v>747</v>
      </c>
      <c r="W82" s="542" t="s">
        <v>747</v>
      </c>
      <c r="X82" s="542" t="s">
        <v>748</v>
      </c>
      <c r="Y82" s="542" t="s">
        <v>728</v>
      </c>
    </row>
    <row r="83" spans="1:25" ht="13.5" thickBot="1">
      <c r="A83" s="473"/>
      <c r="B83" s="284"/>
      <c r="C83" s="28"/>
      <c r="D83" s="284"/>
      <c r="E83" s="217"/>
      <c r="F83" s="472"/>
      <c r="G83" s="281"/>
      <c r="H83" s="249"/>
      <c r="S83" s="542" t="s">
        <v>749</v>
      </c>
      <c r="T83" s="542">
        <v>100</v>
      </c>
      <c r="U83" s="542">
        <v>200</v>
      </c>
      <c r="V83" s="542" t="s">
        <v>742</v>
      </c>
      <c r="W83" s="542" t="s">
        <v>730</v>
      </c>
      <c r="X83" s="542" t="s">
        <v>750</v>
      </c>
      <c r="Y83" s="542" t="s">
        <v>728</v>
      </c>
    </row>
    <row r="84" spans="1:25" ht="13.5" thickBot="1">
      <c r="A84" s="476" t="s">
        <v>449</v>
      </c>
      <c r="B84" s="284" t="s">
        <v>451</v>
      </c>
      <c r="C84" s="28"/>
      <c r="D84" s="284"/>
      <c r="E84" s="217"/>
      <c r="F84" s="472"/>
      <c r="G84" s="281"/>
      <c r="H84" s="249"/>
      <c r="S84" s="542" t="s">
        <v>751</v>
      </c>
      <c r="T84" s="542">
        <v>200</v>
      </c>
      <c r="U84" s="542">
        <v>200</v>
      </c>
      <c r="V84" s="542" t="s">
        <v>752</v>
      </c>
      <c r="W84" s="542" t="s">
        <v>752</v>
      </c>
      <c r="X84" s="542" t="s">
        <v>753</v>
      </c>
      <c r="Y84" s="542" t="s">
        <v>728</v>
      </c>
    </row>
    <row r="85" spans="1:25" ht="13.5" thickBot="1">
      <c r="A85" s="474"/>
      <c r="B85" s="284"/>
      <c r="C85" s="28"/>
      <c r="D85" s="284"/>
      <c r="E85" s="217"/>
      <c r="F85" s="472"/>
      <c r="G85" s="281"/>
      <c r="H85" s="249"/>
      <c r="S85" s="542" t="s">
        <v>754</v>
      </c>
      <c r="T85" s="542">
        <v>200</v>
      </c>
      <c r="U85" s="542">
        <v>200</v>
      </c>
      <c r="V85" s="542" t="s">
        <v>755</v>
      </c>
      <c r="W85" s="542" t="s">
        <v>755</v>
      </c>
      <c r="X85" s="542" t="s">
        <v>756</v>
      </c>
      <c r="Y85" s="542" t="s">
        <v>728</v>
      </c>
    </row>
    <row r="86" spans="1:25" ht="13.5" thickBot="1">
      <c r="A86" s="475" t="s">
        <v>450</v>
      </c>
      <c r="B86" s="28" t="s">
        <v>700</v>
      </c>
      <c r="C86" s="28"/>
      <c r="D86" s="284"/>
      <c r="E86" s="217" t="s">
        <v>452</v>
      </c>
      <c r="F86" s="472">
        <v>7110</v>
      </c>
      <c r="G86" s="281"/>
      <c r="H86" s="249"/>
      <c r="S86" s="542" t="s">
        <v>757</v>
      </c>
      <c r="T86" s="542">
        <v>200</v>
      </c>
      <c r="U86" s="542">
        <v>200</v>
      </c>
      <c r="V86" s="542" t="s">
        <v>758</v>
      </c>
      <c r="W86" s="542" t="s">
        <v>758</v>
      </c>
      <c r="X86" s="542" t="s">
        <v>759</v>
      </c>
      <c r="Y86" s="542" t="s">
        <v>760</v>
      </c>
    </row>
    <row r="87" spans="1:8" ht="12.75">
      <c r="A87" s="475"/>
      <c r="B87" s="284"/>
      <c r="C87" s="28"/>
      <c r="D87" s="284"/>
      <c r="E87" s="217"/>
      <c r="F87" s="472"/>
      <c r="G87" s="281"/>
      <c r="H87" s="249"/>
    </row>
    <row r="88" spans="1:8" ht="14.25">
      <c r="A88" s="477" t="s">
        <v>455</v>
      </c>
      <c r="B88" s="478" t="s">
        <v>456</v>
      </c>
      <c r="C88" s="479"/>
      <c r="D88" s="478"/>
      <c r="E88" s="210" t="s">
        <v>13</v>
      </c>
      <c r="F88" s="480">
        <v>20</v>
      </c>
      <c r="G88" s="281"/>
      <c r="H88" s="481"/>
    </row>
    <row r="89" spans="1:8" ht="12.75">
      <c r="A89" s="460"/>
      <c r="B89" s="212"/>
      <c r="C89" s="212"/>
      <c r="D89" s="213"/>
      <c r="E89" s="174"/>
      <c r="F89" s="219"/>
      <c r="G89" s="467"/>
      <c r="H89" s="249"/>
    </row>
    <row r="90" spans="1:8" ht="12.75">
      <c r="A90" s="460"/>
      <c r="B90" s="212"/>
      <c r="C90" s="212"/>
      <c r="D90" s="213"/>
      <c r="E90" s="174"/>
      <c r="F90" s="219"/>
      <c r="G90" s="467"/>
      <c r="H90" s="249"/>
    </row>
    <row r="91" spans="1:8" ht="12.75">
      <c r="A91" s="460"/>
      <c r="B91" s="212"/>
      <c r="C91" s="212"/>
      <c r="D91" s="213"/>
      <c r="E91" s="174"/>
      <c r="F91" s="219"/>
      <c r="G91" s="467"/>
      <c r="H91" s="249"/>
    </row>
    <row r="92" spans="1:8" ht="12.75">
      <c r="A92" s="460"/>
      <c r="B92" s="212"/>
      <c r="C92" s="212"/>
      <c r="D92" s="213"/>
      <c r="E92" s="174"/>
      <c r="F92" s="219"/>
      <c r="G92" s="467"/>
      <c r="H92" s="249"/>
    </row>
    <row r="93" spans="1:8" ht="12.75">
      <c r="A93" s="460"/>
      <c r="B93" s="212"/>
      <c r="C93" s="212"/>
      <c r="D93" s="213"/>
      <c r="E93" s="174"/>
      <c r="F93" s="219"/>
      <c r="G93" s="467"/>
      <c r="H93" s="249"/>
    </row>
    <row r="94" spans="1:8" ht="12.75">
      <c r="A94" s="460"/>
      <c r="B94" s="212"/>
      <c r="C94" s="212"/>
      <c r="D94" s="213"/>
      <c r="E94" s="174"/>
      <c r="F94" s="219"/>
      <c r="G94" s="467"/>
      <c r="H94" s="249"/>
    </row>
    <row r="95" spans="1:8" ht="12.75">
      <c r="A95" s="460"/>
      <c r="B95" s="212"/>
      <c r="C95" s="212"/>
      <c r="D95" s="213"/>
      <c r="E95" s="174"/>
      <c r="F95" s="219"/>
      <c r="G95" s="467"/>
      <c r="H95" s="249"/>
    </row>
    <row r="96" spans="1:8" ht="12.75">
      <c r="A96" s="460"/>
      <c r="B96" s="212"/>
      <c r="C96" s="212"/>
      <c r="D96" s="213"/>
      <c r="E96" s="174"/>
      <c r="F96" s="219"/>
      <c r="G96" s="467"/>
      <c r="H96" s="249"/>
    </row>
    <row r="97" spans="1:8" ht="12.75">
      <c r="A97" s="460"/>
      <c r="B97" s="212"/>
      <c r="C97" s="212"/>
      <c r="D97" s="213"/>
      <c r="E97" s="174"/>
      <c r="F97" s="219"/>
      <c r="G97" s="467"/>
      <c r="H97" s="249"/>
    </row>
    <row r="98" spans="1:8" ht="12.75">
      <c r="A98" s="460"/>
      <c r="B98" s="212"/>
      <c r="C98" s="212"/>
      <c r="D98" s="213"/>
      <c r="E98" s="174"/>
      <c r="F98" s="219"/>
      <c r="G98" s="467"/>
      <c r="H98" s="249"/>
    </row>
    <row r="99" spans="1:8" ht="12.75">
      <c r="A99" s="460"/>
      <c r="B99" s="212"/>
      <c r="C99" s="212"/>
      <c r="D99" s="213"/>
      <c r="E99" s="174"/>
      <c r="F99" s="219"/>
      <c r="G99" s="467"/>
      <c r="H99" s="249"/>
    </row>
    <row r="100" spans="1:8" ht="12.75">
      <c r="A100" s="460"/>
      <c r="B100" s="212"/>
      <c r="C100" s="212"/>
      <c r="D100" s="213"/>
      <c r="E100" s="174"/>
      <c r="F100" s="219"/>
      <c r="G100" s="467"/>
      <c r="H100" s="249"/>
    </row>
    <row r="101" spans="1:8" ht="12.75">
      <c r="A101" s="209"/>
      <c r="B101" s="212"/>
      <c r="C101" s="212"/>
      <c r="D101" s="213"/>
      <c r="E101" s="209"/>
      <c r="F101" s="219"/>
      <c r="G101" s="467"/>
      <c r="H101" s="249"/>
    </row>
    <row r="102" spans="1:8" ht="12.75">
      <c r="A102" s="460"/>
      <c r="B102" s="212"/>
      <c r="C102" s="212"/>
      <c r="D102" s="213"/>
      <c r="E102" s="174"/>
      <c r="F102" s="219"/>
      <c r="G102" s="467"/>
      <c r="H102" s="249"/>
    </row>
    <row r="103" spans="1:8" ht="12.75">
      <c r="A103" s="209"/>
      <c r="B103" s="212"/>
      <c r="C103" s="212"/>
      <c r="D103" s="213"/>
      <c r="E103" s="209"/>
      <c r="F103" s="219"/>
      <c r="G103" s="467"/>
      <c r="H103" s="249"/>
    </row>
    <row r="104" spans="1:8" ht="12.75">
      <c r="A104" s="468"/>
      <c r="B104" s="463"/>
      <c r="C104" s="212"/>
      <c r="D104" s="213"/>
      <c r="E104" s="460"/>
      <c r="F104" s="471"/>
      <c r="G104" s="467"/>
      <c r="H104" s="249"/>
    </row>
    <row r="105" spans="1:8" ht="12.75">
      <c r="A105" s="209"/>
      <c r="B105" s="212"/>
      <c r="C105" s="212"/>
      <c r="D105" s="213"/>
      <c r="E105" s="209"/>
      <c r="F105" s="219"/>
      <c r="G105" s="467"/>
      <c r="H105" s="249"/>
    </row>
    <row r="106" spans="1:8" ht="12.75">
      <c r="A106" s="468"/>
      <c r="B106" s="470"/>
      <c r="C106" s="212"/>
      <c r="D106" s="213"/>
      <c r="E106" s="469"/>
      <c r="F106" s="214"/>
      <c r="G106" s="281"/>
      <c r="H106" s="249"/>
    </row>
    <row r="107" spans="1:8" ht="12.75">
      <c r="A107" s="209"/>
      <c r="B107" s="212"/>
      <c r="C107" s="212"/>
      <c r="D107" s="213"/>
      <c r="E107" s="209"/>
      <c r="F107" s="219"/>
      <c r="G107" s="281"/>
      <c r="H107" s="249"/>
    </row>
    <row r="108" spans="1:8" ht="12.75">
      <c r="A108" s="209"/>
      <c r="B108" s="212"/>
      <c r="C108" s="212"/>
      <c r="D108" s="213"/>
      <c r="E108" s="209"/>
      <c r="F108" s="219"/>
      <c r="G108" s="281"/>
      <c r="H108" s="249"/>
    </row>
    <row r="109" spans="1:8" ht="12.75">
      <c r="A109" s="209"/>
      <c r="B109" s="212"/>
      <c r="C109" s="212"/>
      <c r="D109" s="213"/>
      <c r="E109" s="209"/>
      <c r="F109" s="219"/>
      <c r="G109" s="281"/>
      <c r="H109" s="249"/>
    </row>
    <row r="110" spans="1:8" ht="12.75">
      <c r="A110" s="209"/>
      <c r="B110" s="212"/>
      <c r="C110" s="212"/>
      <c r="D110" s="212"/>
      <c r="E110" s="209"/>
      <c r="F110" s="219"/>
      <c r="G110" s="281"/>
      <c r="H110" s="249"/>
    </row>
    <row r="111" spans="1:8" ht="12.75">
      <c r="A111" s="289"/>
      <c r="B111" s="253"/>
      <c r="C111" s="28"/>
      <c r="D111" s="28"/>
      <c r="E111" s="217"/>
      <c r="F111" s="218"/>
      <c r="G111" s="281"/>
      <c r="H111" s="249"/>
    </row>
    <row r="112" spans="1:8" ht="12.75">
      <c r="A112" s="289"/>
      <c r="B112" s="253"/>
      <c r="C112" s="28"/>
      <c r="D112" s="28"/>
      <c r="E112" s="217"/>
      <c r="F112" s="218"/>
      <c r="G112" s="281"/>
      <c r="H112" s="249"/>
    </row>
    <row r="113" spans="1:8" ht="12.75">
      <c r="A113" s="289"/>
      <c r="B113" s="253"/>
      <c r="C113" s="28"/>
      <c r="D113" s="28"/>
      <c r="E113" s="217"/>
      <c r="F113" s="218"/>
      <c r="G113" s="281"/>
      <c r="H113" s="249"/>
    </row>
    <row r="114" spans="1:8" ht="12.75">
      <c r="A114" s="289"/>
      <c r="B114" s="253"/>
      <c r="C114" s="28"/>
      <c r="D114" s="28"/>
      <c r="E114" s="217"/>
      <c r="F114" s="218"/>
      <c r="G114" s="281"/>
      <c r="H114" s="249"/>
    </row>
    <row r="115" spans="1:8" ht="12.75">
      <c r="A115" s="289"/>
      <c r="B115" s="253"/>
      <c r="C115" s="28"/>
      <c r="D115" s="28"/>
      <c r="E115" s="217"/>
      <c r="F115" s="218"/>
      <c r="G115" s="281"/>
      <c r="H115" s="249"/>
    </row>
    <row r="116" spans="1:8" ht="12.75">
      <c r="A116" s="290"/>
      <c r="B116" s="286"/>
      <c r="C116" s="28"/>
      <c r="D116" s="287"/>
      <c r="E116" s="217"/>
      <c r="F116" s="218"/>
      <c r="G116" s="281"/>
      <c r="H116" s="249"/>
    </row>
    <row r="117" spans="1:8" ht="12.75">
      <c r="A117" s="273"/>
      <c r="B117" s="221"/>
      <c r="C117" s="212"/>
      <c r="D117" s="276"/>
      <c r="E117" s="291"/>
      <c r="F117" s="277"/>
      <c r="G117" s="278"/>
      <c r="H117" s="249"/>
    </row>
    <row r="118" spans="1:8" ht="12.75">
      <c r="A118" s="261"/>
      <c r="B118" s="262"/>
      <c r="C118" s="263"/>
      <c r="D118" s="263"/>
      <c r="E118" s="263"/>
      <c r="F118" s="292"/>
      <c r="G118" s="293"/>
      <c r="H118" s="267"/>
    </row>
    <row r="119" spans="1:8" ht="12.75">
      <c r="A119" s="234" t="s">
        <v>693</v>
      </c>
      <c r="B119" s="564" t="s">
        <v>145</v>
      </c>
      <c r="C119" s="565" t="s">
        <v>100</v>
      </c>
      <c r="D119" s="565" t="s">
        <v>100</v>
      </c>
      <c r="E119" s="212"/>
      <c r="F119" s="294"/>
      <c r="G119" s="295"/>
      <c r="H119" s="296"/>
    </row>
    <row r="120" spans="1:8" ht="12.75">
      <c r="A120" s="298"/>
      <c r="B120" s="274"/>
      <c r="C120" s="275"/>
      <c r="D120" s="275"/>
      <c r="E120" s="275"/>
      <c r="F120" s="299"/>
      <c r="G120" s="300"/>
      <c r="H120" s="279"/>
    </row>
    <row r="125" spans="1:8" ht="12.75">
      <c r="A125" s="563"/>
      <c r="B125" s="563"/>
      <c r="C125" s="563"/>
      <c r="D125" s="563"/>
      <c r="E125" s="563"/>
      <c r="F125" s="563"/>
      <c r="G125" s="563"/>
      <c r="H125" s="563"/>
    </row>
  </sheetData>
  <sheetProtection/>
  <mergeCells count="4">
    <mergeCell ref="A125:H125"/>
    <mergeCell ref="B119:D119"/>
    <mergeCell ref="T66:U66"/>
    <mergeCell ref="V66:W66"/>
  </mergeCells>
  <printOptions/>
  <pageMargins left="0.7480314960629921" right="0.3937007874015748" top="0.5118110236220472" bottom="0.5118110236220472" header="0.5118110236220472" footer="0.5118110236220472"/>
  <pageSetup fitToHeight="0" horizontalDpi="600" verticalDpi="600" orientation="portrait" paperSize="9" r:id="rId1"/>
  <headerFooter alignWithMargins="0">
    <oddHeader>&amp;CC2.&amp;P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28"/>
  <sheetViews>
    <sheetView view="pageBreakPreview" zoomScale="98" zoomScaleSheetLayoutView="98" workbookViewId="0" topLeftCell="A1">
      <selection activeCell="I64" sqref="H64:I64"/>
    </sheetView>
  </sheetViews>
  <sheetFormatPr defaultColWidth="9.28125" defaultRowHeight="12.75"/>
  <cols>
    <col min="1" max="1" width="8.7109375" style="335" customWidth="1"/>
    <col min="2" max="3" width="2.7109375" style="30" customWidth="1"/>
    <col min="4" max="4" width="35.8515625" style="30" customWidth="1"/>
    <col min="5" max="5" width="8.00390625" style="160" customWidth="1"/>
    <col min="6" max="6" width="8.140625" style="160" customWidth="1"/>
    <col min="7" max="7" width="10.421875" style="30" bestFit="1" customWidth="1"/>
    <col min="8" max="8" width="13.00390625" style="239" bestFit="1" customWidth="1"/>
    <col min="9" max="16384" width="9.28125" style="30" customWidth="1"/>
  </cols>
  <sheetData>
    <row r="1" ht="12.75">
      <c r="A1" s="482"/>
    </row>
    <row r="2" spans="1:8" ht="15">
      <c r="A2" s="446"/>
      <c r="G2" s="31"/>
      <c r="H2" s="161" t="s">
        <v>477</v>
      </c>
    </row>
    <row r="3" ht="12.75">
      <c r="H3" s="30"/>
    </row>
    <row r="4" spans="1:8" ht="12.75">
      <c r="A4" s="483"/>
      <c r="B4" s="33"/>
      <c r="C4" s="34"/>
      <c r="D4" s="35"/>
      <c r="E4" s="162"/>
      <c r="F4" s="162"/>
      <c r="G4" s="32"/>
      <c r="H4" s="240"/>
    </row>
    <row r="5" spans="1:8" ht="12.75">
      <c r="A5" s="431" t="s">
        <v>1</v>
      </c>
      <c r="B5" s="37"/>
      <c r="C5" s="38" t="s">
        <v>2</v>
      </c>
      <c r="D5" s="39"/>
      <c r="E5" s="36" t="s">
        <v>3</v>
      </c>
      <c r="F5" s="36" t="s">
        <v>4</v>
      </c>
      <c r="G5" s="36" t="s">
        <v>5</v>
      </c>
      <c r="H5" s="241" t="s">
        <v>6</v>
      </c>
    </row>
    <row r="6" spans="1:8" ht="12.75">
      <c r="A6" s="484"/>
      <c r="B6" s="41"/>
      <c r="C6" s="42"/>
      <c r="D6" s="43"/>
      <c r="E6" s="163"/>
      <c r="F6" s="163"/>
      <c r="G6" s="40"/>
      <c r="H6" s="242"/>
    </row>
    <row r="7" spans="1:8" ht="12.75">
      <c r="A7" s="483"/>
      <c r="B7" s="33"/>
      <c r="C7" s="34"/>
      <c r="D7" s="35"/>
      <c r="E7" s="162"/>
      <c r="F7" s="162"/>
      <c r="G7" s="32"/>
      <c r="H7" s="240"/>
    </row>
    <row r="8" spans="1:8" ht="12.75">
      <c r="A8" s="434" t="s">
        <v>460</v>
      </c>
      <c r="B8" s="51" t="s">
        <v>459</v>
      </c>
      <c r="C8" s="53"/>
      <c r="D8" s="52"/>
      <c r="E8" s="58"/>
      <c r="F8" s="168"/>
      <c r="G8" s="58"/>
      <c r="H8" s="245"/>
    </row>
    <row r="9" spans="1:8" ht="12.75">
      <c r="A9" s="434"/>
      <c r="B9" s="48"/>
      <c r="C9" s="52"/>
      <c r="D9" s="52"/>
      <c r="E9" s="24"/>
      <c r="F9" s="166"/>
      <c r="G9" s="58"/>
      <c r="H9" s="245"/>
    </row>
    <row r="10" spans="1:8" ht="12.75">
      <c r="A10" s="485" t="s">
        <v>461</v>
      </c>
      <c r="B10" s="48" t="s">
        <v>462</v>
      </c>
      <c r="C10" s="52"/>
      <c r="D10" s="52"/>
      <c r="E10" s="58" t="s">
        <v>137</v>
      </c>
      <c r="F10" s="168">
        <v>100</v>
      </c>
      <c r="G10" s="58"/>
      <c r="H10" s="245"/>
    </row>
    <row r="11" spans="1:8" ht="12.75">
      <c r="A11" s="434"/>
      <c r="B11" s="48"/>
      <c r="C11" s="52"/>
      <c r="D11" s="52"/>
      <c r="E11" s="24"/>
      <c r="F11" s="166"/>
      <c r="G11" s="58"/>
      <c r="H11" s="245"/>
    </row>
    <row r="12" spans="1:8" ht="12.75">
      <c r="A12" s="434" t="s">
        <v>463</v>
      </c>
      <c r="B12" s="51" t="s">
        <v>685</v>
      </c>
      <c r="C12" s="52"/>
      <c r="D12" s="52"/>
      <c r="E12" s="24"/>
      <c r="F12" s="166"/>
      <c r="G12" s="58"/>
      <c r="H12" s="245"/>
    </row>
    <row r="13" spans="1:8" ht="12.75">
      <c r="A13" s="434"/>
      <c r="B13" s="51" t="s">
        <v>472</v>
      </c>
      <c r="C13" s="52"/>
      <c r="D13" s="52"/>
      <c r="E13" s="24"/>
      <c r="F13" s="166"/>
      <c r="G13" s="58"/>
      <c r="H13" s="245"/>
    </row>
    <row r="14" spans="1:8" ht="12.75">
      <c r="A14" s="434"/>
      <c r="B14" s="48"/>
      <c r="C14" s="52"/>
      <c r="D14" s="52"/>
      <c r="E14" s="24"/>
      <c r="F14" s="166"/>
      <c r="G14" s="58"/>
      <c r="H14" s="245"/>
    </row>
    <row r="15" spans="1:8" ht="12.75">
      <c r="A15" s="485" t="s">
        <v>468</v>
      </c>
      <c r="B15" s="48" t="s">
        <v>17</v>
      </c>
      <c r="C15" s="52"/>
      <c r="D15" s="52"/>
      <c r="E15" s="58" t="s">
        <v>137</v>
      </c>
      <c r="F15" s="166">
        <v>1100</v>
      </c>
      <c r="G15" s="58"/>
      <c r="H15" s="245"/>
    </row>
    <row r="16" spans="1:8" ht="12.75">
      <c r="A16" s="485"/>
      <c r="B16" s="48"/>
      <c r="C16" s="52"/>
      <c r="D16" s="52"/>
      <c r="E16" s="24"/>
      <c r="F16" s="166"/>
      <c r="G16" s="58"/>
      <c r="H16" s="245"/>
    </row>
    <row r="17" spans="1:8" ht="12.75">
      <c r="A17" s="485" t="s">
        <v>469</v>
      </c>
      <c r="B17" s="48" t="s">
        <v>464</v>
      </c>
      <c r="C17" s="52"/>
      <c r="D17" s="52"/>
      <c r="E17" s="58" t="s">
        <v>137</v>
      </c>
      <c r="F17" s="166">
        <v>600</v>
      </c>
      <c r="G17" s="58"/>
      <c r="H17" s="245"/>
    </row>
    <row r="18" spans="1:8" ht="12.75">
      <c r="A18" s="485"/>
      <c r="B18" s="48"/>
      <c r="C18" s="52"/>
      <c r="D18" s="52"/>
      <c r="E18" s="24"/>
      <c r="F18" s="166"/>
      <c r="G18" s="58"/>
      <c r="H18" s="245"/>
    </row>
    <row r="19" spans="1:8" ht="12.75">
      <c r="A19" s="485" t="s">
        <v>470</v>
      </c>
      <c r="B19" s="48" t="s">
        <v>465</v>
      </c>
      <c r="C19" s="52"/>
      <c r="D19" s="52"/>
      <c r="E19" s="58" t="s">
        <v>137</v>
      </c>
      <c r="F19" s="166">
        <v>200</v>
      </c>
      <c r="G19" s="58"/>
      <c r="H19" s="245"/>
    </row>
    <row r="20" spans="1:8" ht="12.75">
      <c r="A20" s="485"/>
      <c r="B20" s="48"/>
      <c r="C20" s="52"/>
      <c r="D20" s="52"/>
      <c r="E20" s="24"/>
      <c r="F20" s="166"/>
      <c r="G20" s="58"/>
      <c r="H20" s="245"/>
    </row>
    <row r="21" spans="1:8" ht="12.75">
      <c r="A21" s="485" t="s">
        <v>471</v>
      </c>
      <c r="B21" s="48" t="s">
        <v>466</v>
      </c>
      <c r="C21" s="52"/>
      <c r="D21" s="52"/>
      <c r="E21" s="58" t="s">
        <v>137</v>
      </c>
      <c r="F21" s="166">
        <v>200</v>
      </c>
      <c r="G21" s="58"/>
      <c r="H21" s="245"/>
    </row>
    <row r="22" spans="1:8" ht="12.75">
      <c r="A22" s="485"/>
      <c r="B22" s="48"/>
      <c r="C22" s="52"/>
      <c r="D22" s="52"/>
      <c r="E22" s="24"/>
      <c r="F22" s="166"/>
      <c r="G22" s="58"/>
      <c r="H22" s="245"/>
    </row>
    <row r="23" spans="1:8" ht="12.75">
      <c r="A23" s="434" t="s">
        <v>474</v>
      </c>
      <c r="B23" s="51" t="s">
        <v>473</v>
      </c>
      <c r="C23" s="57"/>
      <c r="D23" s="52"/>
      <c r="E23" s="58"/>
      <c r="F23" s="58"/>
      <c r="G23" s="46"/>
      <c r="H23" s="487"/>
    </row>
    <row r="24" spans="1:8" ht="12.75">
      <c r="A24" s="485"/>
      <c r="B24" s="51"/>
      <c r="C24" s="57"/>
      <c r="D24" s="52"/>
      <c r="E24" s="58"/>
      <c r="F24" s="167"/>
      <c r="G24" s="58"/>
      <c r="H24" s="245"/>
    </row>
    <row r="25" spans="1:8" ht="12.75">
      <c r="A25" s="485" t="s">
        <v>476</v>
      </c>
      <c r="B25" s="48" t="s">
        <v>475</v>
      </c>
      <c r="C25" s="52"/>
      <c r="D25" s="54"/>
      <c r="E25" s="58" t="s">
        <v>137</v>
      </c>
      <c r="F25" s="168">
        <v>2200</v>
      </c>
      <c r="G25" s="58"/>
      <c r="H25" s="245"/>
    </row>
    <row r="26" spans="1:8" ht="12.75">
      <c r="A26" s="485"/>
      <c r="B26" s="48"/>
      <c r="C26" s="52"/>
      <c r="D26" s="52"/>
      <c r="E26" s="59"/>
      <c r="F26" s="58"/>
      <c r="G26" s="44"/>
      <c r="H26" s="243"/>
    </row>
    <row r="27" spans="1:8" ht="12.75">
      <c r="A27" s="488" t="s">
        <v>478</v>
      </c>
      <c r="B27" s="489" t="s">
        <v>479</v>
      </c>
      <c r="C27" s="62"/>
      <c r="D27" s="46"/>
      <c r="E27" s="44"/>
      <c r="F27" s="58"/>
      <c r="G27" s="44"/>
      <c r="H27" s="243"/>
    </row>
    <row r="28" spans="1:8" ht="12.75">
      <c r="A28" s="44"/>
      <c r="B28" s="47"/>
      <c r="C28" s="45"/>
      <c r="D28" s="46"/>
      <c r="E28" s="44"/>
      <c r="F28" s="58"/>
      <c r="G28" s="44"/>
      <c r="H28" s="243"/>
    </row>
    <row r="29" spans="1:8" ht="12.75">
      <c r="A29" s="488" t="s">
        <v>480</v>
      </c>
      <c r="B29" s="159" t="s">
        <v>481</v>
      </c>
      <c r="C29" s="45"/>
      <c r="D29" s="46"/>
      <c r="E29" s="44"/>
      <c r="F29" s="58"/>
      <c r="G29" s="44"/>
      <c r="H29" s="243"/>
    </row>
    <row r="30" spans="1:8" ht="12.75">
      <c r="A30" s="44"/>
      <c r="B30" s="159" t="s">
        <v>482</v>
      </c>
      <c r="C30" s="45"/>
      <c r="D30" s="46"/>
      <c r="E30" s="44"/>
      <c r="F30" s="58"/>
      <c r="G30" s="44"/>
      <c r="H30" s="243"/>
    </row>
    <row r="31" spans="1:8" ht="12.75">
      <c r="A31" s="44"/>
      <c r="B31" s="47"/>
      <c r="C31" s="45"/>
      <c r="D31" s="46"/>
      <c r="E31" s="44"/>
      <c r="F31" s="58"/>
      <c r="G31" s="44"/>
      <c r="H31" s="243"/>
    </row>
    <row r="32" spans="1:8" ht="12.75">
      <c r="A32" s="488" t="s">
        <v>483</v>
      </c>
      <c r="B32" s="48" t="s">
        <v>17</v>
      </c>
      <c r="C32" s="45"/>
      <c r="D32" s="46"/>
      <c r="E32" s="58" t="s">
        <v>137</v>
      </c>
      <c r="F32" s="166">
        <v>1100</v>
      </c>
      <c r="G32" s="44"/>
      <c r="H32" s="243"/>
    </row>
    <row r="33" spans="1:8" ht="12.75">
      <c r="A33" s="44"/>
      <c r="B33" s="48"/>
      <c r="C33" s="45"/>
      <c r="D33" s="46"/>
      <c r="E33" s="24"/>
      <c r="F33" s="166"/>
      <c r="G33" s="44"/>
      <c r="H33" s="243"/>
    </row>
    <row r="34" spans="1:8" ht="12.75">
      <c r="A34" s="488" t="s">
        <v>484</v>
      </c>
      <c r="B34" s="48" t="s">
        <v>464</v>
      </c>
      <c r="C34" s="45"/>
      <c r="D34" s="46"/>
      <c r="E34" s="58" t="s">
        <v>137</v>
      </c>
      <c r="F34" s="166">
        <v>600</v>
      </c>
      <c r="G34" s="44"/>
      <c r="H34" s="243"/>
    </row>
    <row r="35" spans="1:8" ht="12.75">
      <c r="A35" s="44"/>
      <c r="B35" s="48"/>
      <c r="C35" s="45"/>
      <c r="D35" s="46"/>
      <c r="E35" s="24"/>
      <c r="F35" s="166"/>
      <c r="G35" s="44"/>
      <c r="H35" s="243"/>
    </row>
    <row r="36" spans="1:8" ht="12.75">
      <c r="A36" s="488" t="s">
        <v>485</v>
      </c>
      <c r="B36" s="48" t="s">
        <v>465</v>
      </c>
      <c r="C36" s="45"/>
      <c r="D36" s="46"/>
      <c r="E36" s="58" t="s">
        <v>137</v>
      </c>
      <c r="F36" s="166">
        <v>200</v>
      </c>
      <c r="G36" s="44"/>
      <c r="H36" s="243"/>
    </row>
    <row r="37" spans="1:8" ht="12.75">
      <c r="A37" s="44"/>
      <c r="B37" s="48"/>
      <c r="C37" s="45"/>
      <c r="D37" s="46"/>
      <c r="E37" s="24"/>
      <c r="F37" s="166"/>
      <c r="G37" s="44"/>
      <c r="H37" s="243"/>
    </row>
    <row r="38" spans="1:8" ht="12.75">
      <c r="A38" s="488" t="s">
        <v>486</v>
      </c>
      <c r="B38" s="48" t="s">
        <v>466</v>
      </c>
      <c r="C38" s="45"/>
      <c r="D38" s="46"/>
      <c r="E38" s="58" t="s">
        <v>137</v>
      </c>
      <c r="F38" s="166">
        <v>200</v>
      </c>
      <c r="G38" s="44"/>
      <c r="H38" s="243"/>
    </row>
    <row r="39" spans="1:8" ht="12.75">
      <c r="A39" s="44"/>
      <c r="B39" s="48"/>
      <c r="C39" s="45"/>
      <c r="D39" s="46"/>
      <c r="E39" s="24"/>
      <c r="F39" s="166"/>
      <c r="G39" s="44"/>
      <c r="H39" s="243"/>
    </row>
    <row r="40" spans="1:8" ht="12.75">
      <c r="A40" s="488" t="s">
        <v>487</v>
      </c>
      <c r="B40" s="48" t="s">
        <v>467</v>
      </c>
      <c r="C40" s="45"/>
      <c r="D40" s="46"/>
      <c r="E40" s="58" t="s">
        <v>137</v>
      </c>
      <c r="F40" s="166">
        <v>100</v>
      </c>
      <c r="G40" s="44"/>
      <c r="H40" s="243"/>
    </row>
    <row r="41" spans="1:8" ht="12.75">
      <c r="A41" s="44"/>
      <c r="B41" s="47"/>
      <c r="C41" s="45"/>
      <c r="D41" s="46"/>
      <c r="E41" s="44"/>
      <c r="F41" s="58"/>
      <c r="G41" s="44"/>
      <c r="H41" s="243"/>
    </row>
    <row r="42" spans="1:8" ht="12.75">
      <c r="A42" s="488" t="s">
        <v>488</v>
      </c>
      <c r="B42" s="159" t="s">
        <v>687</v>
      </c>
      <c r="C42" s="45"/>
      <c r="D42" s="46"/>
      <c r="E42" s="44"/>
      <c r="F42" s="58"/>
      <c r="G42" s="44"/>
      <c r="H42" s="243"/>
    </row>
    <row r="43" spans="1:8" ht="12.75">
      <c r="A43" s="44"/>
      <c r="B43" s="159" t="s">
        <v>688</v>
      </c>
      <c r="C43" s="45"/>
      <c r="D43" s="46"/>
      <c r="E43" s="44"/>
      <c r="F43" s="58"/>
      <c r="G43" s="44"/>
      <c r="H43" s="243"/>
    </row>
    <row r="44" spans="1:8" ht="12.75">
      <c r="A44" s="44"/>
      <c r="B44" s="47"/>
      <c r="C44" s="45"/>
      <c r="D44" s="46"/>
      <c r="E44" s="44"/>
      <c r="F44" s="58"/>
      <c r="G44" s="44"/>
      <c r="H44" s="243"/>
    </row>
    <row r="45" spans="1:8" ht="12.75">
      <c r="A45" s="490" t="s">
        <v>489</v>
      </c>
      <c r="B45" s="47" t="s">
        <v>490</v>
      </c>
      <c r="C45" s="45"/>
      <c r="D45" s="46"/>
      <c r="E45" s="58" t="s">
        <v>137</v>
      </c>
      <c r="F45" s="58">
        <v>100</v>
      </c>
      <c r="G45" s="44"/>
      <c r="H45" s="243"/>
    </row>
    <row r="46" spans="1:8" ht="12.75">
      <c r="A46" s="44"/>
      <c r="B46" s="47"/>
      <c r="C46" s="45"/>
      <c r="D46" s="46"/>
      <c r="E46" s="44"/>
      <c r="F46" s="58"/>
      <c r="G46" s="44"/>
      <c r="H46" s="243"/>
    </row>
    <row r="47" spans="1:8" ht="12.75">
      <c r="A47" s="490" t="s">
        <v>492</v>
      </c>
      <c r="B47" s="47" t="s">
        <v>491</v>
      </c>
      <c r="C47" s="45"/>
      <c r="D47" s="46"/>
      <c r="E47" s="58" t="s">
        <v>137</v>
      </c>
      <c r="F47" s="58">
        <v>50</v>
      </c>
      <c r="G47" s="44"/>
      <c r="H47" s="243"/>
    </row>
    <row r="48" spans="1:8" ht="12.75">
      <c r="A48" s="44"/>
      <c r="B48" s="47"/>
      <c r="C48" s="45"/>
      <c r="D48" s="46"/>
      <c r="E48" s="44"/>
      <c r="F48" s="58"/>
      <c r="G48" s="44"/>
      <c r="H48" s="243"/>
    </row>
    <row r="49" spans="1:8" ht="12.75">
      <c r="A49" s="488" t="s">
        <v>493</v>
      </c>
      <c r="B49" s="159" t="s">
        <v>494</v>
      </c>
      <c r="C49" s="45"/>
      <c r="D49" s="46"/>
      <c r="E49" s="44"/>
      <c r="F49" s="58"/>
      <c r="G49" s="44"/>
      <c r="H49" s="243"/>
    </row>
    <row r="50" spans="1:8" ht="12.75">
      <c r="A50" s="44"/>
      <c r="B50" s="47"/>
      <c r="C50" s="45"/>
      <c r="D50" s="46"/>
      <c r="E50" s="44"/>
      <c r="F50" s="58"/>
      <c r="G50" s="44"/>
      <c r="H50" s="243"/>
    </row>
    <row r="51" spans="1:8" ht="12.75">
      <c r="A51" s="44" t="s">
        <v>496</v>
      </c>
      <c r="B51" s="47" t="s">
        <v>495</v>
      </c>
      <c r="C51" s="45"/>
      <c r="D51" s="46"/>
      <c r="E51" s="44"/>
      <c r="F51" s="58"/>
      <c r="G51" s="44"/>
      <c r="H51" s="243"/>
    </row>
    <row r="52" spans="1:8" ht="12.75">
      <c r="A52" s="44"/>
      <c r="B52" s="47"/>
      <c r="C52" s="45"/>
      <c r="D52" s="46"/>
      <c r="E52" s="44"/>
      <c r="F52" s="58"/>
      <c r="G52" s="44"/>
      <c r="H52" s="243"/>
    </row>
    <row r="53" spans="1:8" ht="12.75">
      <c r="A53" s="44"/>
      <c r="B53" s="47" t="s">
        <v>11</v>
      </c>
      <c r="C53" s="45" t="s">
        <v>172</v>
      </c>
      <c r="D53" s="46"/>
      <c r="E53" s="24" t="s">
        <v>36</v>
      </c>
      <c r="F53" s="58">
        <v>1800</v>
      </c>
      <c r="G53" s="44"/>
      <c r="H53" s="243"/>
    </row>
    <row r="54" spans="1:8" ht="12.75">
      <c r="A54" s="44"/>
      <c r="B54" s="47"/>
      <c r="C54" s="45"/>
      <c r="D54" s="46"/>
      <c r="E54" s="44"/>
      <c r="F54" s="58"/>
      <c r="G54" s="44"/>
      <c r="H54" s="243"/>
    </row>
    <row r="55" spans="1:8" ht="12.75">
      <c r="A55" s="44"/>
      <c r="B55" s="47" t="s">
        <v>16</v>
      </c>
      <c r="C55" s="45" t="s">
        <v>497</v>
      </c>
      <c r="D55" s="46"/>
      <c r="E55" s="24" t="s">
        <v>36</v>
      </c>
      <c r="F55" s="58">
        <v>500</v>
      </c>
      <c r="G55" s="44"/>
      <c r="H55" s="243"/>
    </row>
    <row r="56" spans="1:8" ht="12.75">
      <c r="A56" s="44"/>
      <c r="B56" s="47"/>
      <c r="C56" s="45" t="s">
        <v>498</v>
      </c>
      <c r="D56" s="46"/>
      <c r="E56" s="24"/>
      <c r="F56" s="58"/>
      <c r="G56" s="44"/>
      <c r="H56" s="243"/>
    </row>
    <row r="57" spans="1:8" ht="12.75">
      <c r="A57" s="44"/>
      <c r="B57" s="47"/>
      <c r="C57" s="45"/>
      <c r="D57" s="46"/>
      <c r="E57" s="24"/>
      <c r="F57" s="58"/>
      <c r="G57" s="44"/>
      <c r="H57" s="243"/>
    </row>
    <row r="58" spans="1:8" ht="12.75">
      <c r="A58" s="44"/>
      <c r="B58" s="47"/>
      <c r="C58" s="45"/>
      <c r="D58" s="46"/>
      <c r="E58" s="44"/>
      <c r="F58" s="58"/>
      <c r="G58" s="44"/>
      <c r="H58" s="243"/>
    </row>
    <row r="59" spans="1:8" ht="12.75">
      <c r="A59" s="440"/>
      <c r="B59" s="354"/>
      <c r="C59" s="354"/>
      <c r="D59" s="354"/>
      <c r="E59" s="354"/>
      <c r="F59" s="215"/>
      <c r="G59" s="355"/>
      <c r="H59" s="356"/>
    </row>
    <row r="60" spans="1:8" ht="12.75">
      <c r="A60" s="435" t="s">
        <v>771</v>
      </c>
      <c r="B60" s="2" t="s">
        <v>70</v>
      </c>
      <c r="C60" s="2"/>
      <c r="D60" s="2"/>
      <c r="E60" s="358"/>
      <c r="F60" s="141"/>
      <c r="G60" s="359"/>
      <c r="H60" s="381"/>
    </row>
    <row r="61" spans="1:8" ht="12.75">
      <c r="A61" s="441"/>
      <c r="B61" s="360"/>
      <c r="C61" s="360"/>
      <c r="D61" s="360"/>
      <c r="E61" s="360"/>
      <c r="F61" s="216"/>
      <c r="G61" s="216"/>
      <c r="H61" s="361"/>
    </row>
    <row r="62" spans="1:8" ht="12.75">
      <c r="A62" s="442"/>
      <c r="B62" s="358"/>
      <c r="C62" s="358"/>
      <c r="D62" s="358"/>
      <c r="E62" s="358"/>
      <c r="F62" s="141"/>
      <c r="G62" s="359"/>
      <c r="H62" s="362"/>
    </row>
    <row r="63" spans="1:8" ht="12.75">
      <c r="A63" s="442"/>
      <c r="B63" s="358"/>
      <c r="C63" s="358"/>
      <c r="D63" s="358"/>
      <c r="E63" s="358"/>
      <c r="F63" s="141"/>
      <c r="G63" s="359"/>
      <c r="H63" s="251" t="s">
        <v>519</v>
      </c>
    </row>
    <row r="64" spans="1:8" ht="12.75">
      <c r="A64" s="442"/>
      <c r="B64" s="358"/>
      <c r="C64" s="358"/>
      <c r="D64" s="358"/>
      <c r="E64" s="358"/>
      <c r="F64" s="216"/>
      <c r="G64" s="363"/>
      <c r="H64" s="30"/>
    </row>
    <row r="65" spans="1:8" ht="12.75">
      <c r="A65" s="443"/>
      <c r="B65" s="365"/>
      <c r="C65" s="366"/>
      <c r="D65" s="366"/>
      <c r="E65" s="364"/>
      <c r="F65" s="367"/>
      <c r="G65" s="368"/>
      <c r="H65" s="369"/>
    </row>
    <row r="66" spans="1:8" ht="12.75">
      <c r="A66" s="435" t="s">
        <v>226</v>
      </c>
      <c r="B66" s="370"/>
      <c r="C66" s="2"/>
      <c r="D66" s="2" t="s">
        <v>2</v>
      </c>
      <c r="E66" s="8" t="s">
        <v>3</v>
      </c>
      <c r="F66" s="371" t="s">
        <v>41</v>
      </c>
      <c r="G66" s="372" t="s">
        <v>5</v>
      </c>
      <c r="H66" s="373" t="s">
        <v>6</v>
      </c>
    </row>
    <row r="67" spans="1:8" ht="12.75">
      <c r="A67" s="444"/>
      <c r="B67" s="374"/>
      <c r="C67" s="375"/>
      <c r="D67" s="375"/>
      <c r="E67" s="156"/>
      <c r="F67" s="376" t="s">
        <v>44</v>
      </c>
      <c r="G67" s="377"/>
      <c r="H67" s="378"/>
    </row>
    <row r="68" spans="1:8" ht="12.75">
      <c r="A68" s="440"/>
      <c r="B68" s="379"/>
      <c r="C68" s="354"/>
      <c r="D68" s="354"/>
      <c r="E68" s="354"/>
      <c r="F68" s="215"/>
      <c r="G68" s="355"/>
      <c r="H68" s="356"/>
    </row>
    <row r="69" spans="1:8" ht="12.75">
      <c r="A69" s="435" t="str">
        <f>A60</f>
        <v>C 4.2</v>
      </c>
      <c r="B69" s="2" t="s">
        <v>71</v>
      </c>
      <c r="C69" s="358"/>
      <c r="D69" s="358"/>
      <c r="E69" s="358"/>
      <c r="F69" s="141"/>
      <c r="G69" s="359"/>
      <c r="H69" s="380"/>
    </row>
    <row r="70" spans="1:8" ht="12.75">
      <c r="A70" s="441"/>
      <c r="B70" s="360"/>
      <c r="C70" s="360"/>
      <c r="D70" s="360"/>
      <c r="E70" s="360"/>
      <c r="F70" s="216"/>
      <c r="G70" s="363"/>
      <c r="H70" s="361"/>
    </row>
    <row r="71" spans="1:8" ht="12.75">
      <c r="A71" s="304"/>
      <c r="B71" s="422"/>
      <c r="C71" s="422"/>
      <c r="D71" s="422"/>
      <c r="E71" s="379"/>
      <c r="F71" s="525"/>
      <c r="G71" s="423"/>
      <c r="H71" s="380"/>
    </row>
    <row r="72" spans="1:8" ht="12.75">
      <c r="A72" s="488" t="s">
        <v>500</v>
      </c>
      <c r="B72" s="489" t="s">
        <v>499</v>
      </c>
      <c r="C72" s="62"/>
      <c r="D72" s="46"/>
      <c r="E72" s="58"/>
      <c r="F72" s="58"/>
      <c r="G72" s="44"/>
      <c r="H72" s="243"/>
    </row>
    <row r="73" spans="1:8" ht="12.75">
      <c r="A73" s="44"/>
      <c r="B73" s="47"/>
      <c r="C73" s="45"/>
      <c r="D73" s="46"/>
      <c r="E73" s="58"/>
      <c r="F73" s="58"/>
      <c r="G73" s="44"/>
      <c r="H73" s="243"/>
    </row>
    <row r="74" spans="1:8" ht="12.75">
      <c r="A74" s="488" t="s">
        <v>501</v>
      </c>
      <c r="B74" s="159" t="s">
        <v>775</v>
      </c>
      <c r="C74" s="45"/>
      <c r="D74" s="46"/>
      <c r="E74" s="24" t="s">
        <v>36</v>
      </c>
      <c r="F74" s="58">
        <v>600</v>
      </c>
      <c r="G74" s="44"/>
      <c r="H74" s="243"/>
    </row>
    <row r="75" spans="1:8" ht="12.75">
      <c r="A75" s="44"/>
      <c r="B75" s="159" t="s">
        <v>776</v>
      </c>
      <c r="C75" s="45"/>
      <c r="D75" s="46"/>
      <c r="E75" s="58"/>
      <c r="F75" s="58"/>
      <c r="G75" s="44"/>
      <c r="H75" s="243"/>
    </row>
    <row r="76" spans="1:8" ht="12.75">
      <c r="A76" s="44"/>
      <c r="B76" s="47"/>
      <c r="C76" s="45"/>
      <c r="D76" s="46"/>
      <c r="E76" s="58"/>
      <c r="F76" s="58"/>
      <c r="G76" s="44"/>
      <c r="H76" s="243"/>
    </row>
    <row r="77" spans="1:8" ht="12.75">
      <c r="A77" s="488" t="s">
        <v>502</v>
      </c>
      <c r="B77" s="159" t="s">
        <v>503</v>
      </c>
      <c r="C77" s="45"/>
      <c r="D77" s="46"/>
      <c r="E77" s="58"/>
      <c r="F77" s="58"/>
      <c r="G77" s="44"/>
      <c r="H77" s="243"/>
    </row>
    <row r="78" spans="1:8" ht="12.75">
      <c r="A78" s="44"/>
      <c r="B78" s="159" t="s">
        <v>504</v>
      </c>
      <c r="C78" s="45"/>
      <c r="D78" s="46"/>
      <c r="E78" s="58"/>
      <c r="F78" s="58"/>
      <c r="G78" s="44"/>
      <c r="H78" s="243"/>
    </row>
    <row r="79" spans="1:8" ht="12.75">
      <c r="A79" s="44"/>
      <c r="B79" s="47"/>
      <c r="C79" s="45"/>
      <c r="D79" s="46"/>
      <c r="E79" s="58"/>
      <c r="F79" s="58"/>
      <c r="G79" s="44"/>
      <c r="H79" s="243"/>
    </row>
    <row r="80" spans="1:8" ht="12.75">
      <c r="A80" s="488" t="s">
        <v>505</v>
      </c>
      <c r="B80" s="47" t="s">
        <v>506</v>
      </c>
      <c r="C80" s="45"/>
      <c r="D80" s="46"/>
      <c r="E80" s="58"/>
      <c r="F80" s="58"/>
      <c r="G80" s="44"/>
      <c r="H80" s="243"/>
    </row>
    <row r="81" spans="1:8" ht="12.75">
      <c r="A81" s="44"/>
      <c r="B81" s="47"/>
      <c r="C81" s="45"/>
      <c r="D81" s="46"/>
      <c r="E81" s="58"/>
      <c r="F81" s="58"/>
      <c r="G81" s="44"/>
      <c r="H81" s="243"/>
    </row>
    <row r="82" spans="1:8" ht="12.75">
      <c r="A82" s="44"/>
      <c r="B82" s="47" t="s">
        <v>11</v>
      </c>
      <c r="C82" s="45" t="s">
        <v>507</v>
      </c>
      <c r="D82" s="46"/>
      <c r="E82" s="58" t="s">
        <v>25</v>
      </c>
      <c r="F82" s="58">
        <v>50</v>
      </c>
      <c r="G82" s="44"/>
      <c r="H82" s="243"/>
    </row>
    <row r="83" spans="1:8" ht="12.75">
      <c r="A83" s="44"/>
      <c r="B83" s="47"/>
      <c r="C83" s="45"/>
      <c r="D83" s="46"/>
      <c r="E83" s="58"/>
      <c r="F83" s="58"/>
      <c r="G83" s="44"/>
      <c r="H83" s="243"/>
    </row>
    <row r="84" spans="1:8" ht="12.75">
      <c r="A84" s="44"/>
      <c r="B84" s="47" t="s">
        <v>12</v>
      </c>
      <c r="C84" s="45" t="s">
        <v>508</v>
      </c>
      <c r="D84" s="46"/>
      <c r="E84" s="58" t="s">
        <v>25</v>
      </c>
      <c r="F84" s="58">
        <v>10</v>
      </c>
      <c r="G84" s="44"/>
      <c r="H84" s="243"/>
    </row>
    <row r="85" spans="1:8" ht="12.75">
      <c r="A85" s="44"/>
      <c r="B85" s="47"/>
      <c r="C85" s="45"/>
      <c r="D85" s="46"/>
      <c r="E85" s="58"/>
      <c r="F85" s="58"/>
      <c r="G85" s="44"/>
      <c r="H85" s="243"/>
    </row>
    <row r="86" spans="1:8" ht="12.75">
      <c r="A86" s="488" t="s">
        <v>509</v>
      </c>
      <c r="B86" s="47" t="s">
        <v>510</v>
      </c>
      <c r="C86" s="45"/>
      <c r="D86" s="46"/>
      <c r="E86" s="58"/>
      <c r="F86" s="58"/>
      <c r="G86" s="44"/>
      <c r="H86" s="243"/>
    </row>
    <row r="87" spans="1:8" ht="12.75">
      <c r="A87" s="44"/>
      <c r="B87" s="47"/>
      <c r="C87" s="45"/>
      <c r="D87" s="46"/>
      <c r="E87" s="58"/>
      <c r="F87" s="58"/>
      <c r="G87" s="44"/>
      <c r="H87" s="243"/>
    </row>
    <row r="88" spans="1:8" ht="12.75">
      <c r="A88" s="44"/>
      <c r="B88" s="47" t="s">
        <v>11</v>
      </c>
      <c r="C88" s="45" t="s">
        <v>507</v>
      </c>
      <c r="D88" s="46"/>
      <c r="E88" s="58" t="s">
        <v>25</v>
      </c>
      <c r="F88" s="58">
        <v>30</v>
      </c>
      <c r="G88" s="44"/>
      <c r="H88" s="243"/>
    </row>
    <row r="89" spans="1:8" ht="12.75">
      <c r="A89" s="44"/>
      <c r="B89" s="47"/>
      <c r="C89" s="45"/>
      <c r="D89" s="46"/>
      <c r="E89" s="58"/>
      <c r="F89" s="58"/>
      <c r="G89" s="44"/>
      <c r="H89" s="243"/>
    </row>
    <row r="90" spans="1:8" ht="12.75">
      <c r="A90" s="44"/>
      <c r="B90" s="47" t="s">
        <v>12</v>
      </c>
      <c r="C90" s="45" t="s">
        <v>508</v>
      </c>
      <c r="D90" s="46"/>
      <c r="E90" s="58" t="s">
        <v>25</v>
      </c>
      <c r="F90" s="58">
        <v>10</v>
      </c>
      <c r="G90" s="44"/>
      <c r="H90" s="243"/>
    </row>
    <row r="91" spans="1:8" ht="12.75">
      <c r="A91" s="44"/>
      <c r="B91" s="47"/>
      <c r="C91" s="45"/>
      <c r="D91" s="46"/>
      <c r="E91" s="58"/>
      <c r="F91" s="58"/>
      <c r="G91" s="44"/>
      <c r="H91" s="243"/>
    </row>
    <row r="92" spans="1:8" ht="12.75">
      <c r="A92" s="488" t="s">
        <v>511</v>
      </c>
      <c r="B92" s="159" t="s">
        <v>512</v>
      </c>
      <c r="C92" s="45"/>
      <c r="D92" s="46"/>
      <c r="E92" s="58" t="s">
        <v>137</v>
      </c>
      <c r="F92" s="58">
        <v>1100</v>
      </c>
      <c r="G92" s="44"/>
      <c r="H92" s="243"/>
    </row>
    <row r="93" spans="1:8" ht="12.75">
      <c r="A93" s="44"/>
      <c r="B93" s="159" t="s">
        <v>513</v>
      </c>
      <c r="C93" s="45"/>
      <c r="D93" s="46"/>
      <c r="E93" s="58"/>
      <c r="F93" s="58"/>
      <c r="G93" s="44"/>
      <c r="H93" s="243"/>
    </row>
    <row r="94" spans="1:8" ht="12.75">
      <c r="A94" s="44"/>
      <c r="B94" s="47"/>
      <c r="C94" s="45"/>
      <c r="D94" s="46"/>
      <c r="E94" s="58"/>
      <c r="F94" s="58"/>
      <c r="G94" s="44"/>
      <c r="H94" s="243"/>
    </row>
    <row r="95" spans="1:8" ht="12.75">
      <c r="A95" s="488" t="s">
        <v>514</v>
      </c>
      <c r="B95" s="159" t="s">
        <v>773</v>
      </c>
      <c r="C95" s="45"/>
      <c r="D95" s="46"/>
      <c r="E95" s="58"/>
      <c r="F95" s="58"/>
      <c r="G95" s="44"/>
      <c r="H95" s="243"/>
    </row>
    <row r="96" spans="1:8" ht="12.75">
      <c r="A96" s="44"/>
      <c r="B96" s="159" t="s">
        <v>774</v>
      </c>
      <c r="C96" s="45"/>
      <c r="D96" s="46"/>
      <c r="E96" s="58"/>
      <c r="F96" s="58"/>
      <c r="G96" s="44"/>
      <c r="H96" s="243"/>
    </row>
    <row r="97" spans="1:8" ht="12.75">
      <c r="A97" s="44"/>
      <c r="B97" s="159"/>
      <c r="C97" s="45"/>
      <c r="D97" s="46"/>
      <c r="E97" s="58"/>
      <c r="F97" s="58"/>
      <c r="G97" s="44"/>
      <c r="H97" s="243"/>
    </row>
    <row r="98" spans="1:8" ht="12.75">
      <c r="A98" s="490" t="s">
        <v>516</v>
      </c>
      <c r="B98" s="47" t="s">
        <v>517</v>
      </c>
      <c r="C98" s="45"/>
      <c r="D98" s="46"/>
      <c r="E98" s="58"/>
      <c r="F98" s="58"/>
      <c r="G98" s="44"/>
      <c r="H98" s="243"/>
    </row>
    <row r="99" spans="1:8" ht="12.75">
      <c r="A99" s="44"/>
      <c r="B99" s="47" t="s">
        <v>518</v>
      </c>
      <c r="C99" s="45"/>
      <c r="D99" s="46"/>
      <c r="E99" s="58"/>
      <c r="F99" s="58"/>
      <c r="G99" s="44"/>
      <c r="H99" s="243"/>
    </row>
    <row r="100" spans="1:8" ht="12.75">
      <c r="A100" s="44"/>
      <c r="B100" s="47"/>
      <c r="C100" s="45"/>
      <c r="D100" s="46"/>
      <c r="E100" s="58"/>
      <c r="F100" s="58"/>
      <c r="G100" s="44"/>
      <c r="H100" s="243"/>
    </row>
    <row r="101" spans="1:8" ht="12.75">
      <c r="A101" s="44"/>
      <c r="B101" s="47" t="s">
        <v>11</v>
      </c>
      <c r="C101" s="45" t="s">
        <v>515</v>
      </c>
      <c r="D101" s="46"/>
      <c r="E101" s="58"/>
      <c r="F101" s="58"/>
      <c r="G101" s="44"/>
      <c r="H101" s="243"/>
    </row>
    <row r="102" spans="1:8" ht="12.75">
      <c r="A102" s="44"/>
      <c r="B102" s="47"/>
      <c r="C102" s="45"/>
      <c r="D102" s="46"/>
      <c r="E102" s="58"/>
      <c r="F102" s="58"/>
      <c r="G102" s="44"/>
      <c r="H102" s="243"/>
    </row>
    <row r="103" spans="1:8" ht="12.75">
      <c r="A103" s="44"/>
      <c r="B103" s="47"/>
      <c r="C103" s="45" t="s">
        <v>37</v>
      </c>
      <c r="D103" s="46" t="s">
        <v>772</v>
      </c>
      <c r="E103" s="58" t="s">
        <v>137</v>
      </c>
      <c r="F103" s="58">
        <v>10</v>
      </c>
      <c r="G103" s="44"/>
      <c r="H103" s="243"/>
    </row>
    <row r="104" spans="1:8" ht="12.75">
      <c r="A104" s="44"/>
      <c r="B104" s="47"/>
      <c r="C104" s="45"/>
      <c r="D104" s="46"/>
      <c r="E104" s="58"/>
      <c r="F104" s="58"/>
      <c r="G104" s="44"/>
      <c r="H104" s="243"/>
    </row>
    <row r="105" spans="1:8" ht="12.75">
      <c r="A105" s="434"/>
      <c r="B105" s="51"/>
      <c r="C105" s="52"/>
      <c r="D105" s="52"/>
      <c r="E105" s="59"/>
      <c r="F105" s="58"/>
      <c r="G105" s="44"/>
      <c r="H105" s="243"/>
    </row>
    <row r="106" spans="1:8" ht="12.75">
      <c r="A106" s="485"/>
      <c r="B106" s="51"/>
      <c r="C106" s="52"/>
      <c r="D106" s="52"/>
      <c r="E106" s="59"/>
      <c r="F106" s="58"/>
      <c r="G106" s="44"/>
      <c r="H106" s="243"/>
    </row>
    <row r="107" spans="1:8" ht="12.75">
      <c r="A107" s="485"/>
      <c r="B107" s="48"/>
      <c r="C107" s="52"/>
      <c r="D107" s="52"/>
      <c r="E107" s="59"/>
      <c r="F107" s="58"/>
      <c r="G107" s="44"/>
      <c r="H107" s="243"/>
    </row>
    <row r="108" spans="1:8" ht="12.75">
      <c r="A108" s="485"/>
      <c r="B108" s="48"/>
      <c r="C108" s="52"/>
      <c r="D108" s="52"/>
      <c r="E108" s="59"/>
      <c r="F108" s="58"/>
      <c r="G108" s="44"/>
      <c r="H108" s="243"/>
    </row>
    <row r="109" spans="1:8" ht="12.75">
      <c r="A109" s="485"/>
      <c r="B109" s="48"/>
      <c r="C109" s="52"/>
      <c r="D109" s="52"/>
      <c r="E109" s="59"/>
      <c r="F109" s="58"/>
      <c r="G109" s="44"/>
      <c r="H109" s="243"/>
    </row>
    <row r="110" spans="1:8" ht="12.75">
      <c r="A110" s="485"/>
      <c r="B110" s="48"/>
      <c r="C110" s="52"/>
      <c r="D110" s="54"/>
      <c r="E110" s="59"/>
      <c r="F110" s="58"/>
      <c r="G110" s="44"/>
      <c r="H110" s="243"/>
    </row>
    <row r="111" spans="1:8" ht="12.75">
      <c r="A111" s="485"/>
      <c r="B111" s="48"/>
      <c r="C111" s="52"/>
      <c r="D111" s="54"/>
      <c r="E111" s="59"/>
      <c r="F111" s="58"/>
      <c r="G111" s="44"/>
      <c r="H111" s="243"/>
    </row>
    <row r="112" spans="1:8" ht="12.75">
      <c r="A112" s="485"/>
      <c r="B112" s="48"/>
      <c r="C112" s="52"/>
      <c r="D112" s="54"/>
      <c r="E112" s="59"/>
      <c r="F112" s="58"/>
      <c r="G112" s="44"/>
      <c r="H112" s="243"/>
    </row>
    <row r="113" spans="1:8" ht="12.75">
      <c r="A113" s="485"/>
      <c r="B113" s="48"/>
      <c r="C113" s="52"/>
      <c r="D113" s="54"/>
      <c r="E113" s="59"/>
      <c r="F113" s="58"/>
      <c r="G113" s="44"/>
      <c r="H113" s="243"/>
    </row>
    <row r="114" spans="1:8" ht="12.75">
      <c r="A114" s="485"/>
      <c r="B114" s="48"/>
      <c r="C114" s="52"/>
      <c r="D114" s="54"/>
      <c r="E114" s="59"/>
      <c r="F114" s="58"/>
      <c r="G114" s="44"/>
      <c r="H114" s="243"/>
    </row>
    <row r="115" spans="1:8" ht="12.75">
      <c r="A115" s="485"/>
      <c r="B115" s="48"/>
      <c r="C115" s="52"/>
      <c r="D115" s="54"/>
      <c r="E115" s="59"/>
      <c r="F115" s="58"/>
      <c r="G115" s="44"/>
      <c r="H115" s="243"/>
    </row>
    <row r="116" spans="1:8" ht="12.75">
      <c r="A116" s="485"/>
      <c r="B116" s="48"/>
      <c r="C116" s="52"/>
      <c r="D116" s="54"/>
      <c r="E116" s="59"/>
      <c r="F116" s="58"/>
      <c r="G116" s="44"/>
      <c r="H116" s="243"/>
    </row>
    <row r="117" spans="1:8" ht="12.75">
      <c r="A117" s="485"/>
      <c r="B117" s="48"/>
      <c r="C117" s="52"/>
      <c r="D117" s="54"/>
      <c r="E117" s="59"/>
      <c r="F117" s="58"/>
      <c r="G117" s="44"/>
      <c r="H117" s="243"/>
    </row>
    <row r="118" spans="1:8" ht="12.75">
      <c r="A118" s="485"/>
      <c r="B118" s="48"/>
      <c r="C118" s="52"/>
      <c r="D118" s="54"/>
      <c r="E118" s="59"/>
      <c r="F118" s="58"/>
      <c r="G118" s="44"/>
      <c r="H118" s="243"/>
    </row>
    <row r="119" spans="1:8" ht="12.75">
      <c r="A119" s="485"/>
      <c r="B119" s="48"/>
      <c r="C119" s="52"/>
      <c r="D119" s="54"/>
      <c r="E119" s="59"/>
      <c r="F119" s="58"/>
      <c r="G119" s="44"/>
      <c r="H119" s="245"/>
    </row>
    <row r="120" spans="1:8" ht="12.75">
      <c r="A120" s="485"/>
      <c r="B120" s="48"/>
      <c r="C120" s="52"/>
      <c r="D120" s="54"/>
      <c r="E120" s="59"/>
      <c r="F120" s="58"/>
      <c r="G120" s="44"/>
      <c r="H120" s="245"/>
    </row>
    <row r="121" spans="1:8" ht="12.75">
      <c r="A121" s="483"/>
      <c r="B121" s="33"/>
      <c r="C121" s="34"/>
      <c r="D121" s="34"/>
      <c r="E121" s="60"/>
      <c r="F121" s="60"/>
      <c r="G121" s="35"/>
      <c r="H121" s="240"/>
    </row>
    <row r="122" spans="1:8" ht="12.75">
      <c r="A122" s="431" t="s">
        <v>458</v>
      </c>
      <c r="B122" s="567" t="s">
        <v>145</v>
      </c>
      <c r="C122" s="568" t="s">
        <v>100</v>
      </c>
      <c r="D122" s="568" t="s">
        <v>100</v>
      </c>
      <c r="E122" s="164"/>
      <c r="F122" s="164"/>
      <c r="G122" s="46"/>
      <c r="H122" s="244"/>
    </row>
    <row r="123" spans="1:8" ht="12.75">
      <c r="A123" s="432"/>
      <c r="B123" s="41"/>
      <c r="C123" s="42"/>
      <c r="D123" s="42"/>
      <c r="E123" s="165"/>
      <c r="F123" s="165"/>
      <c r="G123" s="43"/>
      <c r="H123" s="242"/>
    </row>
    <row r="124" spans="1:8" ht="12.75">
      <c r="A124" s="486"/>
      <c r="B124" s="60"/>
      <c r="C124" s="60"/>
      <c r="D124" s="60"/>
      <c r="E124" s="60"/>
      <c r="F124" s="60"/>
      <c r="G124" s="60"/>
      <c r="H124" s="246"/>
    </row>
    <row r="128" spans="1:8" ht="12.75">
      <c r="A128" s="569"/>
      <c r="B128" s="569"/>
      <c r="C128" s="569"/>
      <c r="D128" s="569"/>
      <c r="E128" s="569"/>
      <c r="F128" s="569"/>
      <c r="G128" s="569"/>
      <c r="H128" s="569"/>
    </row>
  </sheetData>
  <sheetProtection/>
  <mergeCells count="2">
    <mergeCell ref="B122:D122"/>
    <mergeCell ref="A128:H128"/>
  </mergeCells>
  <printOptions/>
  <pageMargins left="0.7480314960629921" right="0.3937007874015748" top="0.5118110236220472" bottom="0.5118110236220472" header="0.5118110236220472" footer="0.5118110236220472"/>
  <pageSetup fitToHeight="0" horizontalDpi="600" verticalDpi="600" orientation="portrait" paperSize="9" r:id="rId1"/>
  <headerFooter alignWithMargins="0">
    <oddHeader>&amp;CC2.&amp;P</oddHeader>
    <oddFooter xml:space="preserve">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23"/>
  <sheetViews>
    <sheetView view="pageBreakPreview" zoomScaleSheetLayoutView="100" zoomScalePageLayoutView="0" workbookViewId="0" topLeftCell="A1">
      <selection activeCell="J67" sqref="J67"/>
    </sheetView>
  </sheetViews>
  <sheetFormatPr defaultColWidth="9.28125" defaultRowHeight="12.75"/>
  <cols>
    <col min="1" max="1" width="7.7109375" style="30" customWidth="1"/>
    <col min="2" max="2" width="3.140625" style="30" customWidth="1"/>
    <col min="3" max="3" width="2.421875" style="30" customWidth="1"/>
    <col min="4" max="4" width="42.7109375" style="30" customWidth="1"/>
    <col min="5" max="5" width="5.140625" style="160" customWidth="1"/>
    <col min="6" max="6" width="6.28125" style="160" customWidth="1"/>
    <col min="7" max="7" width="7.8515625" style="30" bestFit="1" customWidth="1"/>
    <col min="8" max="8" width="12.8515625" style="239" customWidth="1"/>
    <col min="9" max="16384" width="9.28125" style="30" customWidth="1"/>
  </cols>
  <sheetData>
    <row r="1" ht="12.75">
      <c r="A1" s="22"/>
    </row>
    <row r="2" spans="1:8" ht="15">
      <c r="A2" s="157"/>
      <c r="G2" s="31"/>
      <c r="H2" s="161" t="s">
        <v>690</v>
      </c>
    </row>
    <row r="3" ht="12.75">
      <c r="H3" s="30"/>
    </row>
    <row r="4" spans="1:8" ht="12.75">
      <c r="A4" s="32"/>
      <c r="B4" s="33"/>
      <c r="C4" s="34"/>
      <c r="D4" s="35"/>
      <c r="E4" s="162"/>
      <c r="F4" s="162"/>
      <c r="G4" s="32"/>
      <c r="H4" s="240"/>
    </row>
    <row r="5" spans="1:8" ht="12.75">
      <c r="A5" s="36" t="s">
        <v>1</v>
      </c>
      <c r="B5" s="37"/>
      <c r="C5" s="38" t="s">
        <v>2</v>
      </c>
      <c r="D5" s="39"/>
      <c r="E5" s="36" t="s">
        <v>3</v>
      </c>
      <c r="F5" s="36" t="s">
        <v>4</v>
      </c>
      <c r="G5" s="36" t="s">
        <v>5</v>
      </c>
      <c r="H5" s="241" t="s">
        <v>6</v>
      </c>
    </row>
    <row r="6" spans="1:8" ht="12.75">
      <c r="A6" s="40"/>
      <c r="B6" s="41"/>
      <c r="C6" s="42"/>
      <c r="D6" s="43"/>
      <c r="E6" s="163"/>
      <c r="F6" s="163"/>
      <c r="G6" s="40"/>
      <c r="H6" s="242"/>
    </row>
    <row r="7" spans="1:8" ht="12.75">
      <c r="A7" s="32"/>
      <c r="B7" s="33"/>
      <c r="C7" s="34"/>
      <c r="D7" s="35"/>
      <c r="E7" s="162"/>
      <c r="F7" s="162"/>
      <c r="G7" s="32"/>
      <c r="H7" s="240"/>
    </row>
    <row r="8" spans="1:8" ht="12.75">
      <c r="A8" s="44"/>
      <c r="B8" s="489" t="s">
        <v>520</v>
      </c>
      <c r="C8" s="45"/>
      <c r="D8" s="46"/>
      <c r="E8" s="58"/>
      <c r="F8" s="58"/>
      <c r="G8" s="44"/>
      <c r="H8" s="243"/>
    </row>
    <row r="9" spans="1:8" ht="12.75">
      <c r="A9" s="44"/>
      <c r="B9" s="489" t="s">
        <v>521</v>
      </c>
      <c r="C9" s="45"/>
      <c r="D9" s="46"/>
      <c r="E9" s="58"/>
      <c r="F9" s="58"/>
      <c r="G9" s="44"/>
      <c r="H9" s="243"/>
    </row>
    <row r="10" spans="1:8" ht="12.75">
      <c r="A10" s="44"/>
      <c r="B10" s="47"/>
      <c r="C10" s="45"/>
      <c r="D10" s="46"/>
      <c r="E10" s="58"/>
      <c r="F10" s="58"/>
      <c r="G10" s="44"/>
      <c r="H10" s="243"/>
    </row>
    <row r="11" spans="1:8" ht="12.75">
      <c r="A11" s="488" t="s">
        <v>522</v>
      </c>
      <c r="B11" s="159" t="s">
        <v>523</v>
      </c>
      <c r="C11" s="45"/>
      <c r="D11" s="46"/>
      <c r="E11" s="58"/>
      <c r="F11" s="58"/>
      <c r="G11" s="44"/>
      <c r="H11" s="243"/>
    </row>
    <row r="12" spans="1:8" ht="12.75">
      <c r="A12" s="44"/>
      <c r="B12" s="47"/>
      <c r="C12" s="45"/>
      <c r="D12" s="493"/>
      <c r="E12" s="58"/>
      <c r="F12" s="58"/>
      <c r="G12" s="44"/>
      <c r="H12" s="243"/>
    </row>
    <row r="13" spans="1:8" ht="12.75">
      <c r="A13" s="452" t="s">
        <v>524</v>
      </c>
      <c r="B13" s="159" t="s">
        <v>526</v>
      </c>
      <c r="C13" s="45"/>
      <c r="D13" s="46"/>
      <c r="E13" s="58"/>
      <c r="F13" s="58"/>
      <c r="G13" s="44"/>
      <c r="H13" s="243"/>
    </row>
    <row r="14" spans="1:8" ht="12.75">
      <c r="A14" s="451"/>
      <c r="B14" s="47"/>
      <c r="C14" s="45"/>
      <c r="D14" s="46"/>
      <c r="E14" s="58"/>
      <c r="F14" s="58"/>
      <c r="G14" s="44"/>
      <c r="H14" s="243"/>
    </row>
    <row r="15" spans="1:8" ht="12.75">
      <c r="A15" s="451" t="s">
        <v>525</v>
      </c>
      <c r="B15" s="47" t="s">
        <v>768</v>
      </c>
      <c r="C15" s="45"/>
      <c r="D15" s="46"/>
      <c r="E15" s="58" t="s">
        <v>137</v>
      </c>
      <c r="F15" s="58">
        <v>1100</v>
      </c>
      <c r="G15" s="44"/>
      <c r="H15" s="243"/>
    </row>
    <row r="16" spans="1:8" ht="12.75">
      <c r="A16" s="44"/>
      <c r="B16" s="47"/>
      <c r="C16" s="45"/>
      <c r="D16" s="46"/>
      <c r="E16" s="58"/>
      <c r="F16" s="58"/>
      <c r="G16" s="44"/>
      <c r="H16" s="243"/>
    </row>
    <row r="17" spans="1:8" ht="12.75">
      <c r="A17" s="452" t="s">
        <v>527</v>
      </c>
      <c r="B17" s="159" t="s">
        <v>528</v>
      </c>
      <c r="C17" s="45"/>
      <c r="D17" s="46"/>
      <c r="E17" s="58"/>
      <c r="F17" s="58"/>
      <c r="G17" s="44"/>
      <c r="H17" s="243"/>
    </row>
    <row r="18" spans="1:8" ht="12.75">
      <c r="A18" s="451"/>
      <c r="B18" s="159" t="s">
        <v>529</v>
      </c>
      <c r="C18" s="45"/>
      <c r="D18" s="46"/>
      <c r="E18" s="58"/>
      <c r="F18" s="58"/>
      <c r="G18" s="44"/>
      <c r="H18" s="243"/>
    </row>
    <row r="19" spans="1:8" ht="12.75">
      <c r="A19" s="451"/>
      <c r="B19" s="159"/>
      <c r="C19" s="45"/>
      <c r="D19" s="46"/>
      <c r="E19" s="58"/>
      <c r="F19" s="58"/>
      <c r="G19" s="44"/>
      <c r="H19" s="243"/>
    </row>
    <row r="20" spans="1:8" ht="12.75">
      <c r="A20" s="451" t="s">
        <v>530</v>
      </c>
      <c r="B20" s="47" t="s">
        <v>531</v>
      </c>
      <c r="C20" s="45"/>
      <c r="D20" s="46"/>
      <c r="E20" s="58"/>
      <c r="F20" s="58"/>
      <c r="G20" s="44"/>
      <c r="H20" s="243"/>
    </row>
    <row r="21" spans="1:8" ht="12.75">
      <c r="A21" s="452"/>
      <c r="B21" s="47" t="s">
        <v>532</v>
      </c>
      <c r="C21" s="45"/>
      <c r="D21" s="46"/>
      <c r="E21" s="58"/>
      <c r="F21" s="58"/>
      <c r="H21" s="243"/>
    </row>
    <row r="22" spans="1:8" ht="12.75">
      <c r="A22" s="452"/>
      <c r="B22" s="47"/>
      <c r="C22" s="45"/>
      <c r="D22" s="46"/>
      <c r="E22" s="58"/>
      <c r="F22" s="44"/>
      <c r="G22" s="44"/>
      <c r="H22" s="243"/>
    </row>
    <row r="23" spans="1:8" ht="12.75">
      <c r="A23" s="452"/>
      <c r="B23" s="494" t="s">
        <v>11</v>
      </c>
      <c r="C23" s="45" t="s">
        <v>533</v>
      </c>
      <c r="D23" s="46"/>
      <c r="E23" s="58" t="s">
        <v>137</v>
      </c>
      <c r="F23" s="58">
        <v>2160</v>
      </c>
      <c r="G23" s="44"/>
      <c r="H23" s="243"/>
    </row>
    <row r="24" spans="1:8" ht="12.75">
      <c r="A24" s="452"/>
      <c r="B24" s="47"/>
      <c r="C24" s="45"/>
      <c r="D24" s="46"/>
      <c r="E24" s="58"/>
      <c r="F24" s="58"/>
      <c r="G24" s="44"/>
      <c r="H24" s="243"/>
    </row>
    <row r="25" spans="1:8" ht="12.75">
      <c r="A25" s="452"/>
      <c r="B25" s="494" t="s">
        <v>12</v>
      </c>
      <c r="C25" s="45" t="s">
        <v>534</v>
      </c>
      <c r="D25" s="46"/>
      <c r="E25" s="58" t="s">
        <v>137</v>
      </c>
      <c r="F25" s="58">
        <v>550</v>
      </c>
      <c r="G25" s="44"/>
      <c r="H25" s="243"/>
    </row>
    <row r="26" spans="1:8" ht="12.75">
      <c r="A26" s="452"/>
      <c r="B26" s="494"/>
      <c r="C26" s="45"/>
      <c r="D26" s="46"/>
      <c r="E26" s="58"/>
      <c r="F26" s="58"/>
      <c r="G26" s="44"/>
      <c r="H26" s="243"/>
    </row>
    <row r="27" spans="1:8" ht="12.75">
      <c r="A27" s="452"/>
      <c r="B27" s="494" t="s">
        <v>16</v>
      </c>
      <c r="C27" s="45" t="s">
        <v>535</v>
      </c>
      <c r="D27" s="46"/>
      <c r="E27" s="58" t="s">
        <v>137</v>
      </c>
      <c r="F27" s="58">
        <v>190</v>
      </c>
      <c r="G27" s="44"/>
      <c r="H27" s="243"/>
    </row>
    <row r="28" spans="1:8" ht="12.75">
      <c r="A28" s="452"/>
      <c r="B28" s="494"/>
      <c r="C28" s="45"/>
      <c r="D28" s="46"/>
      <c r="E28" s="58"/>
      <c r="F28" s="58"/>
      <c r="G28" s="44"/>
      <c r="H28" s="243"/>
    </row>
    <row r="29" spans="1:8" ht="12.75">
      <c r="A29" s="451" t="s">
        <v>536</v>
      </c>
      <c r="B29" s="159" t="s">
        <v>540</v>
      </c>
      <c r="C29" s="45"/>
      <c r="D29" s="46"/>
      <c r="E29" s="58"/>
      <c r="F29" s="58"/>
      <c r="G29" s="44"/>
      <c r="H29" s="243"/>
    </row>
    <row r="30" spans="1:8" ht="12.75">
      <c r="A30" s="452"/>
      <c r="B30" s="47"/>
      <c r="C30" s="45"/>
      <c r="D30" s="46"/>
      <c r="E30" s="58"/>
      <c r="F30" s="58"/>
      <c r="G30" s="44"/>
      <c r="H30" s="243"/>
    </row>
    <row r="31" spans="1:8" ht="12.75">
      <c r="A31" s="451" t="s">
        <v>537</v>
      </c>
      <c r="B31" s="56" t="s">
        <v>541</v>
      </c>
      <c r="C31" s="45"/>
      <c r="D31" s="46"/>
      <c r="E31" s="58"/>
      <c r="F31" s="58"/>
      <c r="G31" s="44"/>
      <c r="H31" s="243"/>
    </row>
    <row r="32" spans="1:8" ht="12.75">
      <c r="A32" s="451"/>
      <c r="B32" s="159"/>
      <c r="C32" s="45"/>
      <c r="D32" s="46"/>
      <c r="E32" s="58"/>
      <c r="F32" s="58"/>
      <c r="G32" s="44"/>
      <c r="H32" s="243"/>
    </row>
    <row r="33" spans="1:8" ht="12.75">
      <c r="A33" s="451"/>
      <c r="B33" s="494" t="s">
        <v>11</v>
      </c>
      <c r="C33" s="45" t="s">
        <v>167</v>
      </c>
      <c r="D33" s="46"/>
      <c r="E33" s="58" t="s">
        <v>137</v>
      </c>
      <c r="F33" s="58">
        <v>150</v>
      </c>
      <c r="G33" s="44"/>
      <c r="H33" s="243"/>
    </row>
    <row r="34" spans="1:8" ht="12.75">
      <c r="A34" s="451"/>
      <c r="B34" s="494"/>
      <c r="C34" s="45"/>
      <c r="D34" s="46"/>
      <c r="E34" s="58"/>
      <c r="F34" s="58"/>
      <c r="G34" s="44"/>
      <c r="H34" s="243"/>
    </row>
    <row r="35" spans="1:8" ht="12.75">
      <c r="A35" s="451" t="s">
        <v>538</v>
      </c>
      <c r="B35" s="159" t="s">
        <v>542</v>
      </c>
      <c r="C35" s="45"/>
      <c r="D35" s="46"/>
      <c r="E35" s="58"/>
      <c r="F35" s="58"/>
      <c r="G35" s="44"/>
      <c r="H35" s="243"/>
    </row>
    <row r="36" spans="1:8" ht="12.75">
      <c r="A36" s="451"/>
      <c r="B36" s="47"/>
      <c r="C36" s="45"/>
      <c r="D36" s="46"/>
      <c r="E36" s="58"/>
      <c r="F36" s="58"/>
      <c r="G36" s="44"/>
      <c r="H36" s="243"/>
    </row>
    <row r="37" spans="1:8" ht="12.75">
      <c r="A37" s="451" t="s">
        <v>539</v>
      </c>
      <c r="B37" s="47" t="s">
        <v>543</v>
      </c>
      <c r="C37" s="45"/>
      <c r="D37" s="46"/>
      <c r="E37" s="58" t="s">
        <v>137</v>
      </c>
      <c r="F37" s="58">
        <v>1100</v>
      </c>
      <c r="G37" s="44"/>
      <c r="H37" s="243"/>
    </row>
    <row r="38" spans="1:8" ht="12.75">
      <c r="A38" s="44"/>
      <c r="B38" s="47"/>
      <c r="C38" s="45"/>
      <c r="D38" s="46"/>
      <c r="E38" s="58"/>
      <c r="F38" s="58"/>
      <c r="G38" s="44"/>
      <c r="H38" s="243"/>
    </row>
    <row r="39" spans="1:8" ht="12.75">
      <c r="A39" s="44" t="s">
        <v>544</v>
      </c>
      <c r="B39" s="159" t="s">
        <v>545</v>
      </c>
      <c r="C39" s="45"/>
      <c r="D39" s="46"/>
      <c r="E39" s="58"/>
      <c r="F39" s="58"/>
      <c r="G39" s="44"/>
      <c r="H39" s="243"/>
    </row>
    <row r="40" spans="1:8" ht="12.75">
      <c r="A40" s="44"/>
      <c r="B40" s="47"/>
      <c r="C40" s="45"/>
      <c r="D40" s="46"/>
      <c r="E40" s="58"/>
      <c r="F40" s="58"/>
      <c r="G40" s="44"/>
      <c r="H40" s="243"/>
    </row>
    <row r="41" spans="1:8" ht="12.75">
      <c r="A41" s="451" t="s">
        <v>546</v>
      </c>
      <c r="B41" s="48" t="s">
        <v>547</v>
      </c>
      <c r="C41" s="57"/>
      <c r="D41" s="52"/>
      <c r="E41" s="24" t="s">
        <v>36</v>
      </c>
      <c r="F41" s="58">
        <v>7200</v>
      </c>
      <c r="G41" s="44"/>
      <c r="H41" s="243"/>
    </row>
    <row r="42" spans="1:8" ht="12.75">
      <c r="A42" s="50"/>
      <c r="B42" s="48"/>
      <c r="C42" s="52"/>
      <c r="D42" s="52"/>
      <c r="E42" s="24"/>
      <c r="F42" s="58"/>
      <c r="G42" s="44"/>
      <c r="H42" s="243"/>
    </row>
    <row r="43" spans="1:8" ht="12.75">
      <c r="A43" s="451" t="s">
        <v>548</v>
      </c>
      <c r="B43" s="48" t="s">
        <v>549</v>
      </c>
      <c r="C43" s="52"/>
      <c r="D43" s="52"/>
      <c r="E43" s="24" t="s">
        <v>36</v>
      </c>
      <c r="F43" s="58">
        <v>0</v>
      </c>
      <c r="G43" s="44"/>
      <c r="H43" s="243"/>
    </row>
    <row r="44" spans="1:8" ht="12.75">
      <c r="A44" s="154"/>
      <c r="B44" s="48"/>
      <c r="C44" s="52"/>
      <c r="D44" s="52"/>
      <c r="E44" s="24"/>
      <c r="F44" s="58"/>
      <c r="G44" s="44"/>
      <c r="H44" s="243"/>
    </row>
    <row r="45" spans="1:8" ht="12.75">
      <c r="A45" s="488" t="s">
        <v>551</v>
      </c>
      <c r="B45" s="489" t="s">
        <v>550</v>
      </c>
      <c r="C45" s="45"/>
      <c r="D45" s="46"/>
      <c r="E45" s="58"/>
      <c r="F45" s="58"/>
      <c r="G45" s="44"/>
      <c r="H45" s="243"/>
    </row>
    <row r="46" spans="1:8" ht="12.75">
      <c r="A46" s="44"/>
      <c r="B46" s="489"/>
      <c r="C46" s="45"/>
      <c r="D46" s="46"/>
      <c r="E46" s="58"/>
      <c r="F46" s="58"/>
      <c r="G46" s="44"/>
      <c r="H46" s="243"/>
    </row>
    <row r="47" spans="1:8" ht="12.75">
      <c r="A47" s="488" t="s">
        <v>552</v>
      </c>
      <c r="B47" s="159" t="s">
        <v>553</v>
      </c>
      <c r="C47" s="45"/>
      <c r="D47" s="46"/>
      <c r="E47" s="58"/>
      <c r="F47" s="58"/>
      <c r="G47" s="44"/>
      <c r="H47" s="243"/>
    </row>
    <row r="48" spans="1:8" ht="12.75">
      <c r="A48" s="44"/>
      <c r="B48" s="47"/>
      <c r="C48" s="45"/>
      <c r="D48" s="493"/>
      <c r="E48" s="58"/>
      <c r="F48" s="58"/>
      <c r="G48" s="44"/>
      <c r="H48" s="243"/>
    </row>
    <row r="49" spans="1:8" ht="12.75">
      <c r="A49" s="488" t="s">
        <v>554</v>
      </c>
      <c r="B49" s="159" t="s">
        <v>555</v>
      </c>
      <c r="C49" s="45"/>
      <c r="D49" s="46"/>
      <c r="E49" s="58"/>
      <c r="F49" s="58"/>
      <c r="G49" s="44"/>
      <c r="H49" s="243"/>
    </row>
    <row r="50" spans="1:8" ht="12.75">
      <c r="A50" s="451"/>
      <c r="B50" s="159" t="s">
        <v>556</v>
      </c>
      <c r="C50" s="45"/>
      <c r="D50" s="46"/>
      <c r="E50" s="58"/>
      <c r="F50" s="58"/>
      <c r="G50" s="44"/>
      <c r="H50" s="243"/>
    </row>
    <row r="51" spans="1:8" ht="12.75">
      <c r="A51" s="451"/>
      <c r="B51" s="159"/>
      <c r="C51" s="45"/>
      <c r="D51" s="46"/>
      <c r="E51" s="58"/>
      <c r="F51" s="58"/>
      <c r="G51" s="44"/>
      <c r="H51" s="243"/>
    </row>
    <row r="52" spans="1:8" ht="12.75">
      <c r="A52" s="451"/>
      <c r="B52" s="507" t="s">
        <v>15</v>
      </c>
      <c r="C52" s="496" t="s">
        <v>183</v>
      </c>
      <c r="D52" s="496"/>
      <c r="E52" s="497"/>
      <c r="F52" s="498"/>
      <c r="G52" s="499"/>
      <c r="H52" s="247"/>
    </row>
    <row r="53" spans="1:8" ht="12.75">
      <c r="A53" s="451"/>
      <c r="B53" s="495"/>
      <c r="C53" s="496"/>
      <c r="D53" s="496"/>
      <c r="E53" s="497"/>
      <c r="F53" s="498"/>
      <c r="G53" s="500"/>
      <c r="H53" s="247"/>
    </row>
    <row r="54" spans="1:8" ht="12.75">
      <c r="A54" s="451"/>
      <c r="B54" s="501"/>
      <c r="C54" s="496" t="s">
        <v>146</v>
      </c>
      <c r="D54" s="496" t="s">
        <v>184</v>
      </c>
      <c r="E54" s="498"/>
      <c r="F54" s="499"/>
      <c r="G54" s="220"/>
      <c r="H54" s="502"/>
    </row>
    <row r="55" spans="1:8" ht="12.75">
      <c r="A55" s="451"/>
      <c r="B55" s="501"/>
      <c r="C55" s="496"/>
      <c r="D55" s="496" t="s">
        <v>769</v>
      </c>
      <c r="E55" s="498" t="s">
        <v>137</v>
      </c>
      <c r="F55" s="499">
        <v>1200</v>
      </c>
      <c r="G55" s="526"/>
      <c r="H55" s="502"/>
    </row>
    <row r="56" spans="1:8" ht="12.75">
      <c r="A56" s="451"/>
      <c r="B56" s="503"/>
      <c r="C56" s="496"/>
      <c r="D56" s="496"/>
      <c r="E56" s="498"/>
      <c r="F56" s="504"/>
      <c r="G56" s="220"/>
      <c r="H56" s="502"/>
    </row>
    <row r="57" spans="1:8" ht="12.75">
      <c r="A57" s="440"/>
      <c r="B57" s="354"/>
      <c r="C57" s="354"/>
      <c r="D57" s="354"/>
      <c r="E57" s="354"/>
      <c r="F57" s="215"/>
      <c r="G57" s="355"/>
      <c r="H57" s="356"/>
    </row>
    <row r="58" spans="1:8" ht="12.75">
      <c r="A58" s="435" t="s">
        <v>777</v>
      </c>
      <c r="B58" s="2" t="s">
        <v>70</v>
      </c>
      <c r="C58" s="2"/>
      <c r="D58" s="2"/>
      <c r="E58" s="358"/>
      <c r="F58" s="141"/>
      <c r="G58" s="359"/>
      <c r="H58" s="381"/>
    </row>
    <row r="59" spans="1:8" ht="12.75">
      <c r="A59" s="441"/>
      <c r="B59" s="360"/>
      <c r="C59" s="360"/>
      <c r="D59" s="360"/>
      <c r="E59" s="360"/>
      <c r="F59" s="216"/>
      <c r="G59" s="216"/>
      <c r="H59" s="361"/>
    </row>
    <row r="60" spans="1:8" ht="12.75">
      <c r="A60" s="442"/>
      <c r="B60" s="358"/>
      <c r="C60" s="358"/>
      <c r="D60" s="358"/>
      <c r="E60" s="358"/>
      <c r="F60" s="141"/>
      <c r="G60" s="359"/>
      <c r="H60" s="362"/>
    </row>
    <row r="61" spans="1:8" ht="12.75">
      <c r="A61" s="442"/>
      <c r="B61" s="358"/>
      <c r="C61" s="358"/>
      <c r="D61" s="358"/>
      <c r="E61" s="358"/>
      <c r="F61" s="141"/>
      <c r="G61" s="359"/>
      <c r="H61" s="251" t="s">
        <v>690</v>
      </c>
    </row>
    <row r="62" spans="1:8" ht="12.75">
      <c r="A62" s="442"/>
      <c r="B62" s="358"/>
      <c r="C62" s="358"/>
      <c r="D62" s="358"/>
      <c r="E62" s="358"/>
      <c r="F62" s="216"/>
      <c r="G62" s="363"/>
      <c r="H62" s="30"/>
    </row>
    <row r="63" spans="1:8" ht="12.75">
      <c r="A63" s="443"/>
      <c r="B63" s="365"/>
      <c r="C63" s="366"/>
      <c r="D63" s="366"/>
      <c r="E63" s="364"/>
      <c r="F63" s="367"/>
      <c r="G63" s="368"/>
      <c r="H63" s="369"/>
    </row>
    <row r="64" spans="1:8" ht="12.75">
      <c r="A64" s="435" t="s">
        <v>226</v>
      </c>
      <c r="B64" s="370"/>
      <c r="C64" s="2"/>
      <c r="D64" s="2" t="s">
        <v>2</v>
      </c>
      <c r="E64" s="8" t="s">
        <v>3</v>
      </c>
      <c r="F64" s="371" t="s">
        <v>41</v>
      </c>
      <c r="G64" s="372" t="s">
        <v>5</v>
      </c>
      <c r="H64" s="373" t="s">
        <v>6</v>
      </c>
    </row>
    <row r="65" spans="1:8" ht="12.75">
      <c r="A65" s="444"/>
      <c r="B65" s="374"/>
      <c r="C65" s="375"/>
      <c r="D65" s="375"/>
      <c r="E65" s="156"/>
      <c r="F65" s="376" t="s">
        <v>44</v>
      </c>
      <c r="G65" s="377"/>
      <c r="H65" s="378"/>
    </row>
    <row r="66" spans="1:8" ht="12.75">
      <c r="A66" s="440"/>
      <c r="B66" s="379"/>
      <c r="C66" s="354"/>
      <c r="D66" s="354"/>
      <c r="E66" s="354"/>
      <c r="F66" s="215"/>
      <c r="G66" s="355"/>
      <c r="H66" s="356"/>
    </row>
    <row r="67" spans="1:8" ht="12.75">
      <c r="A67" s="435" t="str">
        <f>A58</f>
        <v>C 5.3</v>
      </c>
      <c r="B67" s="2" t="s">
        <v>71</v>
      </c>
      <c r="C67" s="358"/>
      <c r="D67" s="358"/>
      <c r="E67" s="358"/>
      <c r="F67" s="141"/>
      <c r="G67" s="359"/>
      <c r="H67" s="380"/>
    </row>
    <row r="68" spans="1:8" ht="12.75">
      <c r="A68" s="441"/>
      <c r="B68" s="360"/>
      <c r="C68" s="360"/>
      <c r="D68" s="360"/>
      <c r="E68" s="360"/>
      <c r="F68" s="216"/>
      <c r="G68" s="363"/>
      <c r="H68" s="361"/>
    </row>
    <row r="69" spans="1:8" ht="12.75">
      <c r="A69" s="304"/>
      <c r="B69" s="422"/>
      <c r="C69" s="422"/>
      <c r="D69" s="422"/>
      <c r="E69" s="379"/>
      <c r="F69" s="525"/>
      <c r="G69" s="423"/>
      <c r="H69" s="380"/>
    </row>
    <row r="70" spans="1:8" ht="12.75">
      <c r="A70" s="451"/>
      <c r="B70" s="508" t="s">
        <v>557</v>
      </c>
      <c r="C70" s="496" t="s">
        <v>230</v>
      </c>
      <c r="D70" s="496"/>
      <c r="E70" s="498"/>
      <c r="F70" s="504"/>
      <c r="G70" s="220"/>
      <c r="H70" s="502"/>
    </row>
    <row r="71" spans="1:8" ht="12.75">
      <c r="A71" s="451"/>
      <c r="B71" s="501"/>
      <c r="C71" s="505" t="s">
        <v>231</v>
      </c>
      <c r="D71" s="496"/>
      <c r="E71" s="498"/>
      <c r="F71" s="499"/>
      <c r="G71" s="220"/>
      <c r="H71" s="502"/>
    </row>
    <row r="72" spans="1:8" ht="12.75">
      <c r="A72" s="451"/>
      <c r="B72" s="501"/>
      <c r="C72" s="496"/>
      <c r="D72" s="496"/>
      <c r="E72" s="498"/>
      <c r="F72" s="500"/>
      <c r="G72" s="220"/>
      <c r="H72" s="502"/>
    </row>
    <row r="73" spans="1:8" ht="12.75">
      <c r="A73" s="451"/>
      <c r="B73" s="501"/>
      <c r="C73" s="496" t="s">
        <v>14</v>
      </c>
      <c r="D73" s="496" t="s">
        <v>184</v>
      </c>
      <c r="E73" s="498"/>
      <c r="F73" s="500"/>
      <c r="G73" s="220"/>
      <c r="H73" s="502"/>
    </row>
    <row r="74" spans="1:8" ht="12.75">
      <c r="A74" s="451"/>
      <c r="B74" s="501"/>
      <c r="C74" s="496"/>
      <c r="D74" s="496" t="s">
        <v>233</v>
      </c>
      <c r="E74" s="498" t="s">
        <v>137</v>
      </c>
      <c r="F74" s="499">
        <v>1200</v>
      </c>
      <c r="G74" s="220"/>
      <c r="H74" s="502"/>
    </row>
    <row r="75" spans="1:8" ht="12.75">
      <c r="A75" s="451"/>
      <c r="B75" s="501"/>
      <c r="C75" s="496"/>
      <c r="D75" s="496"/>
      <c r="E75" s="498"/>
      <c r="F75" s="499"/>
      <c r="G75" s="220"/>
      <c r="H75" s="502"/>
    </row>
    <row r="76" spans="1:8" ht="12.75">
      <c r="A76" s="451"/>
      <c r="B76" s="508" t="s">
        <v>558</v>
      </c>
      <c r="C76" s="496" t="s">
        <v>232</v>
      </c>
      <c r="D76" s="496"/>
      <c r="E76" s="498"/>
      <c r="F76" s="499"/>
      <c r="G76" s="220"/>
      <c r="H76" s="502"/>
    </row>
    <row r="77" spans="1:8" ht="12.75">
      <c r="A77" s="451"/>
      <c r="B77" s="501"/>
      <c r="C77" s="496" t="s">
        <v>185</v>
      </c>
      <c r="D77" s="496"/>
      <c r="E77" s="498"/>
      <c r="F77" s="499"/>
      <c r="G77" s="220"/>
      <c r="H77" s="502"/>
    </row>
    <row r="78" spans="1:8" ht="12.75">
      <c r="A78" s="451"/>
      <c r="B78" s="501"/>
      <c r="C78" s="496"/>
      <c r="D78" s="496"/>
      <c r="E78" s="498"/>
      <c r="F78" s="499"/>
      <c r="G78" s="220"/>
      <c r="H78" s="502"/>
    </row>
    <row r="79" spans="1:8" ht="12.75">
      <c r="A79" s="451"/>
      <c r="B79" s="501"/>
      <c r="C79" s="496" t="s">
        <v>14</v>
      </c>
      <c r="D79" s="496" t="s">
        <v>184</v>
      </c>
      <c r="E79" s="498"/>
      <c r="F79" s="499"/>
      <c r="G79" s="220"/>
      <c r="H79" s="502"/>
    </row>
    <row r="80" spans="1:8" ht="12.75">
      <c r="A80" s="451"/>
      <c r="B80" s="506"/>
      <c r="C80" s="496"/>
      <c r="D80" s="496" t="s">
        <v>234</v>
      </c>
      <c r="E80" s="498" t="s">
        <v>137</v>
      </c>
      <c r="F80" s="499">
        <v>1200</v>
      </c>
      <c r="G80" s="220"/>
      <c r="H80" s="502"/>
    </row>
    <row r="81" spans="1:8" ht="12.75">
      <c r="A81" s="451"/>
      <c r="B81" s="159"/>
      <c r="C81" s="45"/>
      <c r="D81" s="46"/>
      <c r="E81" s="58"/>
      <c r="F81" s="58"/>
      <c r="G81" s="44"/>
      <c r="H81" s="243"/>
    </row>
    <row r="82" spans="1:8" ht="12.75">
      <c r="A82" s="488" t="s">
        <v>559</v>
      </c>
      <c r="B82" s="489" t="s">
        <v>560</v>
      </c>
      <c r="C82" s="45"/>
      <c r="D82" s="46"/>
      <c r="E82" s="58"/>
      <c r="F82" s="58"/>
      <c r="G82" s="44"/>
      <c r="H82" s="243"/>
    </row>
    <row r="83" spans="1:8" ht="12.75">
      <c r="A83" s="44"/>
      <c r="B83" s="56"/>
      <c r="C83" s="45"/>
      <c r="D83" s="46"/>
      <c r="E83" s="58"/>
      <c r="F83" s="58"/>
      <c r="G83" s="44"/>
      <c r="H83" s="243"/>
    </row>
    <row r="84" spans="1:8" ht="12.75">
      <c r="A84" s="452" t="s">
        <v>561</v>
      </c>
      <c r="B84" s="62" t="s">
        <v>562</v>
      </c>
      <c r="C84" s="45"/>
      <c r="D84" s="45"/>
      <c r="E84" s="58"/>
      <c r="F84" s="58"/>
      <c r="G84" s="45"/>
      <c r="H84" s="243"/>
    </row>
    <row r="85" spans="1:8" ht="12.75">
      <c r="A85" s="451"/>
      <c r="B85" s="57"/>
      <c r="C85" s="45"/>
      <c r="D85" s="45"/>
      <c r="E85" s="58"/>
      <c r="F85" s="58"/>
      <c r="G85" s="45"/>
      <c r="H85" s="243"/>
    </row>
    <row r="86" spans="1:8" ht="12.75">
      <c r="A86" s="451" t="s">
        <v>563</v>
      </c>
      <c r="B86" s="57" t="s">
        <v>564</v>
      </c>
      <c r="C86" s="45"/>
      <c r="D86" s="45"/>
      <c r="E86" s="58" t="s">
        <v>138</v>
      </c>
      <c r="F86" s="58">
        <v>20</v>
      </c>
      <c r="G86" s="45"/>
      <c r="H86" s="243"/>
    </row>
    <row r="87" spans="1:8" ht="12.75">
      <c r="A87" s="451"/>
      <c r="B87" s="57"/>
      <c r="C87" s="45"/>
      <c r="D87" s="45"/>
      <c r="E87" s="58"/>
      <c r="F87" s="58"/>
      <c r="G87" s="45"/>
      <c r="H87" s="243"/>
    </row>
    <row r="88" spans="1:8" ht="12.75">
      <c r="A88" s="452" t="s">
        <v>565</v>
      </c>
      <c r="B88" s="62" t="s">
        <v>566</v>
      </c>
      <c r="C88" s="45"/>
      <c r="D88" s="45"/>
      <c r="E88" s="58" t="s">
        <v>140</v>
      </c>
      <c r="F88" s="58">
        <v>40</v>
      </c>
      <c r="G88" s="45"/>
      <c r="H88" s="243"/>
    </row>
    <row r="89" spans="1:8" ht="12.75">
      <c r="A89" s="451"/>
      <c r="B89" s="57"/>
      <c r="C89" s="45"/>
      <c r="D89" s="45"/>
      <c r="E89" s="58"/>
      <c r="F89" s="58"/>
      <c r="G89" s="45"/>
      <c r="H89" s="243"/>
    </row>
    <row r="90" spans="1:8" ht="12.75">
      <c r="A90" s="451"/>
      <c r="B90" s="159"/>
      <c r="C90" s="45"/>
      <c r="D90" s="46"/>
      <c r="E90" s="58"/>
      <c r="F90" s="58"/>
      <c r="G90" s="44"/>
      <c r="H90" s="243"/>
    </row>
    <row r="91" spans="1:8" ht="12.75">
      <c r="A91" s="451"/>
      <c r="B91" s="159"/>
      <c r="C91" s="45"/>
      <c r="D91" s="45"/>
      <c r="E91" s="58"/>
      <c r="F91" s="58"/>
      <c r="G91" s="44"/>
      <c r="H91" s="243"/>
    </row>
    <row r="92" spans="1:8" ht="12.75">
      <c r="A92" s="451"/>
      <c r="B92" s="159"/>
      <c r="C92" s="45"/>
      <c r="D92" s="45"/>
      <c r="E92" s="58"/>
      <c r="F92" s="58"/>
      <c r="G92" s="44"/>
      <c r="H92" s="243"/>
    </row>
    <row r="93" spans="1:8" ht="12.75">
      <c r="A93" s="451"/>
      <c r="B93" s="159"/>
      <c r="C93" s="45"/>
      <c r="D93" s="45"/>
      <c r="E93" s="58"/>
      <c r="F93" s="58"/>
      <c r="G93" s="44"/>
      <c r="H93" s="243"/>
    </row>
    <row r="94" spans="1:8" ht="12.75">
      <c r="A94" s="451"/>
      <c r="B94" s="159"/>
      <c r="C94" s="45"/>
      <c r="D94" s="45"/>
      <c r="E94" s="58"/>
      <c r="F94" s="58"/>
      <c r="G94" s="44"/>
      <c r="H94" s="243"/>
    </row>
    <row r="95" spans="1:8" ht="12.75">
      <c r="A95" s="451"/>
      <c r="B95" s="159"/>
      <c r="C95" s="45"/>
      <c r="D95" s="45"/>
      <c r="E95" s="58"/>
      <c r="F95" s="58"/>
      <c r="G95" s="44"/>
      <c r="H95" s="243"/>
    </row>
    <row r="96" spans="1:8" ht="12.75">
      <c r="A96" s="451"/>
      <c r="B96" s="159"/>
      <c r="C96" s="45"/>
      <c r="D96" s="45"/>
      <c r="E96" s="58"/>
      <c r="F96" s="58"/>
      <c r="G96" s="44"/>
      <c r="H96" s="243"/>
    </row>
    <row r="97" spans="1:8" ht="12.75">
      <c r="A97" s="451"/>
      <c r="B97" s="159"/>
      <c r="C97" s="45"/>
      <c r="D97" s="45"/>
      <c r="E97" s="58"/>
      <c r="F97" s="58"/>
      <c r="G97" s="44"/>
      <c r="H97" s="243"/>
    </row>
    <row r="98" spans="1:8" ht="12.75">
      <c r="A98" s="451"/>
      <c r="B98" s="159"/>
      <c r="C98" s="45"/>
      <c r="D98" s="45"/>
      <c r="E98" s="58"/>
      <c r="F98" s="58"/>
      <c r="G98" s="44"/>
      <c r="H98" s="243"/>
    </row>
    <row r="99" spans="1:8" ht="12.75">
      <c r="A99" s="451"/>
      <c r="B99" s="159"/>
      <c r="C99" s="45"/>
      <c r="D99" s="45"/>
      <c r="E99" s="58"/>
      <c r="F99" s="58"/>
      <c r="G99" s="44"/>
      <c r="H99" s="243"/>
    </row>
    <row r="100" spans="1:8" ht="12.75">
      <c r="A100" s="451"/>
      <c r="B100" s="159"/>
      <c r="C100" s="45"/>
      <c r="D100" s="45"/>
      <c r="E100" s="58"/>
      <c r="F100" s="58"/>
      <c r="G100" s="44"/>
      <c r="H100" s="243"/>
    </row>
    <row r="101" spans="1:8" ht="12.75">
      <c r="A101" s="451"/>
      <c r="B101" s="159"/>
      <c r="C101" s="45"/>
      <c r="D101" s="45"/>
      <c r="E101" s="58"/>
      <c r="F101" s="58"/>
      <c r="G101" s="44"/>
      <c r="H101" s="243"/>
    </row>
    <row r="102" spans="1:8" ht="12.75">
      <c r="A102" s="451"/>
      <c r="B102" s="159"/>
      <c r="C102" s="45"/>
      <c r="D102" s="45"/>
      <c r="E102" s="58"/>
      <c r="F102" s="58"/>
      <c r="G102" s="44"/>
      <c r="H102" s="243"/>
    </row>
    <row r="103" spans="1:8" ht="12.75">
      <c r="A103" s="451"/>
      <c r="B103" s="159"/>
      <c r="C103" s="45"/>
      <c r="D103" s="45"/>
      <c r="E103" s="58"/>
      <c r="F103" s="58"/>
      <c r="G103" s="44"/>
      <c r="H103" s="243"/>
    </row>
    <row r="104" spans="1:8" ht="12.75">
      <c r="A104" s="451"/>
      <c r="B104" s="159"/>
      <c r="C104" s="45"/>
      <c r="D104" s="45"/>
      <c r="E104" s="58"/>
      <c r="F104" s="58"/>
      <c r="G104" s="44"/>
      <c r="H104" s="243"/>
    </row>
    <row r="105" spans="1:8" ht="12.75">
      <c r="A105" s="451"/>
      <c r="B105" s="159"/>
      <c r="C105" s="45"/>
      <c r="D105" s="45"/>
      <c r="E105" s="58"/>
      <c r="F105" s="58"/>
      <c r="G105" s="44"/>
      <c r="H105" s="243"/>
    </row>
    <row r="106" spans="1:8" ht="12.75">
      <c r="A106" s="451"/>
      <c r="B106" s="159"/>
      <c r="C106" s="45"/>
      <c r="D106" s="45"/>
      <c r="E106" s="58"/>
      <c r="F106" s="58"/>
      <c r="G106" s="44"/>
      <c r="H106" s="243"/>
    </row>
    <row r="107" spans="1:8" ht="12.75">
      <c r="A107" s="451"/>
      <c r="B107" s="159"/>
      <c r="C107" s="45"/>
      <c r="D107" s="45"/>
      <c r="E107" s="58"/>
      <c r="F107" s="58"/>
      <c r="G107" s="44"/>
      <c r="H107" s="243"/>
    </row>
    <row r="108" spans="1:8" ht="12.75">
      <c r="A108" s="451"/>
      <c r="B108" s="159"/>
      <c r="C108" s="45"/>
      <c r="D108" s="45"/>
      <c r="E108" s="58"/>
      <c r="F108" s="58"/>
      <c r="G108" s="44"/>
      <c r="H108" s="243"/>
    </row>
    <row r="109" spans="1:8" ht="12.75">
      <c r="A109" s="451"/>
      <c r="B109" s="159"/>
      <c r="C109" s="45"/>
      <c r="D109" s="45"/>
      <c r="E109" s="58"/>
      <c r="F109" s="58"/>
      <c r="G109" s="44"/>
      <c r="H109" s="243"/>
    </row>
    <row r="110" spans="1:8" ht="12.75">
      <c r="A110" s="451"/>
      <c r="B110" s="159"/>
      <c r="C110" s="45"/>
      <c r="D110" s="45"/>
      <c r="E110" s="58"/>
      <c r="F110" s="58"/>
      <c r="G110" s="44"/>
      <c r="H110" s="243"/>
    </row>
    <row r="111" spans="1:8" ht="12.75">
      <c r="A111" s="451"/>
      <c r="B111" s="159"/>
      <c r="C111" s="45"/>
      <c r="D111" s="45"/>
      <c r="E111" s="58"/>
      <c r="F111" s="58"/>
      <c r="G111" s="44"/>
      <c r="H111" s="243"/>
    </row>
    <row r="112" spans="1:8" ht="12.75">
      <c r="A112" s="451"/>
      <c r="B112" s="159"/>
      <c r="C112" s="45"/>
      <c r="D112" s="45"/>
      <c r="E112" s="58"/>
      <c r="F112" s="58"/>
      <c r="G112" s="44"/>
      <c r="H112" s="243"/>
    </row>
    <row r="113" spans="1:8" ht="12.75">
      <c r="A113" s="451"/>
      <c r="B113" s="48"/>
      <c r="C113" s="52"/>
      <c r="D113" s="52"/>
      <c r="E113" s="59"/>
      <c r="F113" s="58"/>
      <c r="G113" s="44"/>
      <c r="H113" s="243"/>
    </row>
    <row r="114" spans="1:8" ht="12.75">
      <c r="A114" s="154"/>
      <c r="B114" s="48"/>
      <c r="C114" s="52"/>
      <c r="D114" s="52"/>
      <c r="E114" s="59"/>
      <c r="F114" s="58"/>
      <c r="G114" s="44"/>
      <c r="H114" s="243"/>
    </row>
    <row r="115" spans="1:8" ht="12.75">
      <c r="A115" s="44"/>
      <c r="B115" s="47"/>
      <c r="C115" s="45"/>
      <c r="D115" s="46"/>
      <c r="E115" s="58"/>
      <c r="F115" s="58"/>
      <c r="G115" s="44"/>
      <c r="H115" s="243"/>
    </row>
    <row r="116" spans="1:8" ht="12.75">
      <c r="A116" s="32"/>
      <c r="B116" s="33"/>
      <c r="C116" s="34"/>
      <c r="D116" s="34"/>
      <c r="E116" s="60"/>
      <c r="F116" s="60"/>
      <c r="G116" s="35"/>
      <c r="H116" s="240"/>
    </row>
    <row r="117" spans="1:8" ht="12.75">
      <c r="A117" s="36" t="s">
        <v>522</v>
      </c>
      <c r="B117" s="567" t="s">
        <v>145</v>
      </c>
      <c r="C117" s="568" t="s">
        <v>100</v>
      </c>
      <c r="D117" s="568" t="s">
        <v>100</v>
      </c>
      <c r="E117" s="164"/>
      <c r="F117" s="164"/>
      <c r="G117" s="46"/>
      <c r="H117" s="244"/>
    </row>
    <row r="118" spans="1:8" ht="12.75">
      <c r="A118" s="155"/>
      <c r="B118" s="41"/>
      <c r="C118" s="42"/>
      <c r="D118" s="42"/>
      <c r="E118" s="165"/>
      <c r="F118" s="165"/>
      <c r="G118" s="43"/>
      <c r="H118" s="242"/>
    </row>
    <row r="119" spans="1:8" ht="12.75">
      <c r="A119" s="60"/>
      <c r="B119" s="60"/>
      <c r="C119" s="60"/>
      <c r="D119" s="60"/>
      <c r="E119" s="60"/>
      <c r="F119" s="60"/>
      <c r="G119" s="60"/>
      <c r="H119" s="246"/>
    </row>
    <row r="123" spans="1:8" ht="12.75">
      <c r="A123" s="569"/>
      <c r="B123" s="569"/>
      <c r="C123" s="569"/>
      <c r="D123" s="569"/>
      <c r="E123" s="569"/>
      <c r="F123" s="569"/>
      <c r="G123" s="569"/>
      <c r="H123" s="569"/>
    </row>
  </sheetData>
  <sheetProtection/>
  <mergeCells count="2">
    <mergeCell ref="B117:D117"/>
    <mergeCell ref="A123:H1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&amp;CC2.&amp;P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9"/>
  <sheetViews>
    <sheetView view="pageBreakPreview" zoomScaleSheetLayoutView="100" zoomScalePageLayoutView="0" workbookViewId="0" topLeftCell="A1">
      <selection activeCell="O44" sqref="O44"/>
    </sheetView>
  </sheetViews>
  <sheetFormatPr defaultColWidth="9.28125" defaultRowHeight="12.75"/>
  <cols>
    <col min="1" max="1" width="8.8515625" style="30" customWidth="1"/>
    <col min="2" max="2" width="1.28515625" style="30" customWidth="1"/>
    <col min="3" max="3" width="1.7109375" style="30" customWidth="1"/>
    <col min="4" max="4" width="40.421875" style="30" customWidth="1"/>
    <col min="5" max="5" width="6.8515625" style="160" customWidth="1"/>
    <col min="6" max="6" width="6.28125" style="160" customWidth="1"/>
    <col min="7" max="7" width="10.28125" style="239" bestFit="1" customWidth="1"/>
    <col min="8" max="8" width="13.00390625" style="239" customWidth="1"/>
    <col min="9" max="16384" width="9.28125" style="30" customWidth="1"/>
  </cols>
  <sheetData>
    <row r="1" ht="12.75">
      <c r="A1" s="22"/>
    </row>
    <row r="2" spans="1:8" ht="15">
      <c r="A2" s="157"/>
      <c r="G2" s="511"/>
      <c r="H2" s="161" t="s">
        <v>689</v>
      </c>
    </row>
    <row r="3" ht="12.75">
      <c r="H3" s="30"/>
    </row>
    <row r="4" spans="1:8" ht="12.75">
      <c r="A4" s="32"/>
      <c r="B4" s="33"/>
      <c r="C4" s="34"/>
      <c r="D4" s="35"/>
      <c r="E4" s="162"/>
      <c r="F4" s="162"/>
      <c r="G4" s="240"/>
      <c r="H4" s="240"/>
    </row>
    <row r="5" spans="1:8" ht="12.75">
      <c r="A5" s="36" t="s">
        <v>1</v>
      </c>
      <c r="B5" s="37"/>
      <c r="C5" s="38" t="s">
        <v>2</v>
      </c>
      <c r="D5" s="39"/>
      <c r="E5" s="36" t="s">
        <v>3</v>
      </c>
      <c r="F5" s="36" t="s">
        <v>4</v>
      </c>
      <c r="G5" s="241" t="s">
        <v>5</v>
      </c>
      <c r="H5" s="241" t="s">
        <v>6</v>
      </c>
    </row>
    <row r="6" spans="1:8" ht="12.75">
      <c r="A6" s="40"/>
      <c r="B6" s="41"/>
      <c r="C6" s="42"/>
      <c r="D6" s="43"/>
      <c r="E6" s="163"/>
      <c r="F6" s="163"/>
      <c r="G6" s="242"/>
      <c r="H6" s="242"/>
    </row>
    <row r="7" spans="1:8" ht="12.75">
      <c r="A7" s="32"/>
      <c r="B7" s="33"/>
      <c r="C7" s="34"/>
      <c r="D7" s="35"/>
      <c r="E7" s="162"/>
      <c r="F7" s="162"/>
      <c r="G7" s="240"/>
      <c r="H7" s="240"/>
    </row>
    <row r="8" spans="1:8" ht="12.75">
      <c r="A8" s="488" t="s">
        <v>567</v>
      </c>
      <c r="B8" s="489" t="s">
        <v>568</v>
      </c>
      <c r="C8" s="45"/>
      <c r="D8" s="46"/>
      <c r="E8" s="58"/>
      <c r="F8" s="58"/>
      <c r="G8" s="243"/>
      <c r="H8" s="243"/>
    </row>
    <row r="9" spans="1:8" ht="12.75">
      <c r="A9" s="44"/>
      <c r="B9" s="489"/>
      <c r="C9" s="45"/>
      <c r="D9" s="46"/>
      <c r="E9" s="58"/>
      <c r="F9" s="58"/>
      <c r="G9" s="243"/>
      <c r="H9" s="243"/>
    </row>
    <row r="10" spans="1:8" ht="12.75">
      <c r="A10" s="488" t="s">
        <v>569</v>
      </c>
      <c r="B10" s="159" t="s">
        <v>571</v>
      </c>
      <c r="C10" s="45"/>
      <c r="D10" s="46"/>
      <c r="E10" s="58"/>
      <c r="F10" s="58"/>
      <c r="G10" s="243"/>
      <c r="H10" s="243"/>
    </row>
    <row r="11" spans="1:8" ht="12.75">
      <c r="A11" s="44"/>
      <c r="B11" s="489"/>
      <c r="C11" s="45"/>
      <c r="D11" s="46"/>
      <c r="E11" s="58"/>
      <c r="F11" s="58"/>
      <c r="G11" s="243"/>
      <c r="H11" s="243"/>
    </row>
    <row r="12" spans="1:8" ht="12.75">
      <c r="A12" s="44" t="s">
        <v>570</v>
      </c>
      <c r="B12" s="56" t="s">
        <v>572</v>
      </c>
      <c r="C12" s="45"/>
      <c r="D12" s="46"/>
      <c r="E12" s="24" t="s">
        <v>36</v>
      </c>
      <c r="F12" s="168">
        <v>7200</v>
      </c>
      <c r="G12" s="512"/>
      <c r="H12" s="250"/>
    </row>
    <row r="13" spans="1:8" ht="12.75">
      <c r="A13" s="44"/>
      <c r="B13" s="56" t="s">
        <v>141</v>
      </c>
      <c r="C13" s="45"/>
      <c r="D13" s="46"/>
      <c r="E13" s="58"/>
      <c r="F13" s="58"/>
      <c r="G13" s="243"/>
      <c r="H13" s="243"/>
    </row>
    <row r="14" spans="1:8" ht="12.75">
      <c r="A14" s="44"/>
      <c r="B14" s="56" t="s">
        <v>142</v>
      </c>
      <c r="C14" s="45"/>
      <c r="D14" s="46"/>
      <c r="E14" s="58"/>
      <c r="F14" s="58"/>
      <c r="G14" s="243"/>
      <c r="H14" s="243"/>
    </row>
    <row r="15" spans="1:8" ht="12.75">
      <c r="A15" s="44"/>
      <c r="B15" s="56"/>
      <c r="C15" s="45"/>
      <c r="D15" s="46"/>
      <c r="E15" s="58"/>
      <c r="F15" s="58"/>
      <c r="G15" s="243"/>
      <c r="H15" s="243"/>
    </row>
    <row r="16" spans="1:8" ht="12.75">
      <c r="A16" s="488" t="s">
        <v>573</v>
      </c>
      <c r="B16" s="159" t="s">
        <v>175</v>
      </c>
      <c r="C16" s="45"/>
      <c r="D16" s="46"/>
      <c r="E16" s="498" t="s">
        <v>137</v>
      </c>
      <c r="F16" s="509">
        <v>30</v>
      </c>
      <c r="G16" s="512"/>
      <c r="H16" s="250"/>
    </row>
    <row r="17" spans="1:8" ht="12.75">
      <c r="A17" s="44"/>
      <c r="B17" s="159" t="s">
        <v>176</v>
      </c>
      <c r="C17" s="45"/>
      <c r="D17" s="493"/>
      <c r="E17" s="58"/>
      <c r="F17" s="58"/>
      <c r="G17" s="243"/>
      <c r="H17" s="243"/>
    </row>
    <row r="18" spans="1:8" ht="12.75">
      <c r="A18" s="44"/>
      <c r="B18" s="47"/>
      <c r="C18" s="45"/>
      <c r="D18" s="493"/>
      <c r="E18" s="58"/>
      <c r="F18" s="58"/>
      <c r="G18" s="243"/>
      <c r="H18" s="243"/>
    </row>
    <row r="19" spans="1:8" ht="12.75">
      <c r="A19" s="488" t="s">
        <v>574</v>
      </c>
      <c r="B19" s="159" t="s">
        <v>575</v>
      </c>
      <c r="C19" s="45"/>
      <c r="D19" s="46"/>
      <c r="E19" s="498"/>
      <c r="F19" s="58"/>
      <c r="G19" s="243"/>
      <c r="H19" s="243"/>
    </row>
    <row r="20" spans="1:8" ht="12.75">
      <c r="A20" s="451"/>
      <c r="B20" s="159" t="s">
        <v>576</v>
      </c>
      <c r="C20" s="45"/>
      <c r="D20" s="46"/>
      <c r="E20" s="58"/>
      <c r="F20" s="58"/>
      <c r="G20" s="243"/>
      <c r="H20" s="243"/>
    </row>
    <row r="21" spans="1:8" ht="12.75">
      <c r="A21" s="451"/>
      <c r="B21" s="159"/>
      <c r="C21" s="45"/>
      <c r="D21" s="46"/>
      <c r="E21" s="58"/>
      <c r="F21" s="58"/>
      <c r="G21" s="243"/>
      <c r="H21" s="243"/>
    </row>
    <row r="22" spans="1:8" ht="12.75">
      <c r="A22" s="490" t="s">
        <v>578</v>
      </c>
      <c r="B22" s="56" t="s">
        <v>577</v>
      </c>
      <c r="C22" s="45"/>
      <c r="D22" s="46"/>
      <c r="E22" s="498" t="s">
        <v>413</v>
      </c>
      <c r="F22" s="58" t="s">
        <v>20</v>
      </c>
      <c r="G22" s="243">
        <v>10000</v>
      </c>
      <c r="H22" s="243">
        <f>G22</f>
        <v>10000</v>
      </c>
    </row>
    <row r="23" spans="1:8" ht="12.75">
      <c r="A23" s="451"/>
      <c r="B23" s="57"/>
      <c r="C23" s="45"/>
      <c r="D23" s="45"/>
      <c r="E23" s="58"/>
      <c r="F23" s="58"/>
      <c r="G23" s="510"/>
      <c r="H23" s="243"/>
    </row>
    <row r="24" spans="1:8" ht="12.75">
      <c r="A24" s="490" t="s">
        <v>579</v>
      </c>
      <c r="B24" s="57" t="s">
        <v>580</v>
      </c>
      <c r="C24" s="45"/>
      <c r="D24" s="45"/>
      <c r="E24" s="58" t="s">
        <v>126</v>
      </c>
      <c r="F24" s="208">
        <v>0.1</v>
      </c>
      <c r="G24" s="510">
        <f>H22</f>
        <v>10000</v>
      </c>
      <c r="H24" s="243">
        <f>G24*F24</f>
        <v>1000</v>
      </c>
    </row>
    <row r="25" spans="1:8" ht="12.75">
      <c r="A25" s="451"/>
      <c r="B25" s="57" t="s">
        <v>581</v>
      </c>
      <c r="C25" s="45"/>
      <c r="D25" s="45"/>
      <c r="E25" s="58"/>
      <c r="F25" s="58"/>
      <c r="G25" s="510"/>
      <c r="H25" s="243"/>
    </row>
    <row r="26" spans="1:8" ht="12.75">
      <c r="A26" s="451"/>
      <c r="B26" s="57"/>
      <c r="C26" s="45"/>
      <c r="D26" s="45"/>
      <c r="E26" s="58"/>
      <c r="F26" s="58"/>
      <c r="G26" s="510"/>
      <c r="H26" s="243"/>
    </row>
    <row r="27" spans="1:8" ht="12.75">
      <c r="A27" s="451"/>
      <c r="B27" s="57"/>
      <c r="C27" s="45"/>
      <c r="D27" s="45"/>
      <c r="E27" s="58"/>
      <c r="F27" s="58"/>
      <c r="G27" s="510"/>
      <c r="H27" s="243"/>
    </row>
    <row r="28" spans="1:8" ht="12.75">
      <c r="A28" s="451"/>
      <c r="B28" s="57"/>
      <c r="C28" s="45"/>
      <c r="D28" s="45"/>
      <c r="E28" s="58"/>
      <c r="F28" s="58"/>
      <c r="G28" s="510"/>
      <c r="H28" s="243"/>
    </row>
    <row r="29" spans="1:8" ht="12.75">
      <c r="A29" s="451"/>
      <c r="B29" s="57"/>
      <c r="C29" s="45"/>
      <c r="D29" s="45"/>
      <c r="E29" s="58"/>
      <c r="F29" s="58"/>
      <c r="G29" s="510"/>
      <c r="H29" s="243"/>
    </row>
    <row r="30" spans="1:8" ht="12.75">
      <c r="A30" s="451"/>
      <c r="B30" s="57"/>
      <c r="C30" s="45"/>
      <c r="D30" s="45"/>
      <c r="E30" s="58"/>
      <c r="F30" s="58"/>
      <c r="G30" s="510"/>
      <c r="H30" s="243"/>
    </row>
    <row r="31" spans="1:8" ht="12.75">
      <c r="A31" s="451"/>
      <c r="B31" s="57"/>
      <c r="C31" s="45"/>
      <c r="D31" s="45"/>
      <c r="E31" s="58"/>
      <c r="F31" s="58"/>
      <c r="G31" s="510"/>
      <c r="H31" s="243"/>
    </row>
    <row r="32" spans="1:8" ht="12.75">
      <c r="A32" s="451"/>
      <c r="B32" s="159"/>
      <c r="C32" s="45"/>
      <c r="D32" s="46"/>
      <c r="E32" s="58"/>
      <c r="F32" s="58"/>
      <c r="G32" s="243"/>
      <c r="H32" s="243"/>
    </row>
    <row r="33" spans="1:8" ht="12.75">
      <c r="A33" s="451"/>
      <c r="B33" s="47"/>
      <c r="C33" s="45"/>
      <c r="D33" s="46"/>
      <c r="E33" s="58"/>
      <c r="F33" s="58"/>
      <c r="G33" s="243"/>
      <c r="H33" s="243"/>
    </row>
    <row r="34" spans="1:8" ht="12.75">
      <c r="A34" s="44"/>
      <c r="B34" s="47"/>
      <c r="C34" s="45"/>
      <c r="D34" s="46"/>
      <c r="E34" s="58"/>
      <c r="F34" s="58"/>
      <c r="G34" s="243"/>
      <c r="H34" s="243"/>
    </row>
    <row r="35" spans="1:8" ht="12.75">
      <c r="A35" s="451"/>
      <c r="B35" s="159"/>
      <c r="C35" s="45"/>
      <c r="D35" s="46"/>
      <c r="E35" s="58"/>
      <c r="F35" s="58"/>
      <c r="G35" s="243"/>
      <c r="H35" s="243"/>
    </row>
    <row r="36" spans="1:8" ht="12.75">
      <c r="A36" s="451"/>
      <c r="B36" s="47"/>
      <c r="C36" s="45"/>
      <c r="D36" s="46"/>
      <c r="E36" s="58"/>
      <c r="F36" s="58"/>
      <c r="G36" s="243"/>
      <c r="H36" s="243"/>
    </row>
    <row r="37" spans="1:8" ht="12.75">
      <c r="A37" s="451"/>
      <c r="B37" s="47"/>
      <c r="C37" s="45"/>
      <c r="D37" s="46"/>
      <c r="E37" s="58"/>
      <c r="F37" s="58"/>
      <c r="G37" s="243"/>
      <c r="H37" s="243"/>
    </row>
    <row r="38" spans="1:8" ht="12.75">
      <c r="A38" s="451"/>
      <c r="B38" s="47"/>
      <c r="C38" s="45"/>
      <c r="D38" s="46"/>
      <c r="E38" s="58"/>
      <c r="F38" s="58"/>
      <c r="G38" s="243"/>
      <c r="H38" s="243"/>
    </row>
    <row r="39" spans="1:8" ht="12.75">
      <c r="A39" s="451"/>
      <c r="B39" s="47"/>
      <c r="C39" s="45"/>
      <c r="D39" s="46"/>
      <c r="E39" s="58"/>
      <c r="F39" s="58"/>
      <c r="G39" s="243"/>
      <c r="H39" s="243"/>
    </row>
    <row r="40" spans="1:8" ht="12.75">
      <c r="A40" s="451"/>
      <c r="B40" s="47"/>
      <c r="C40" s="45"/>
      <c r="D40" s="46"/>
      <c r="E40" s="58"/>
      <c r="F40" s="58"/>
      <c r="G40" s="243"/>
      <c r="H40" s="243"/>
    </row>
    <row r="41" spans="1:8" ht="12.75">
      <c r="A41" s="451"/>
      <c r="B41" s="47"/>
      <c r="C41" s="45"/>
      <c r="D41" s="46"/>
      <c r="E41" s="58"/>
      <c r="F41" s="58"/>
      <c r="G41" s="243"/>
      <c r="H41" s="243"/>
    </row>
    <row r="42" spans="1:8" ht="12.75">
      <c r="A42" s="451"/>
      <c r="B42" s="47"/>
      <c r="C42" s="45"/>
      <c r="D42" s="46"/>
      <c r="E42" s="58"/>
      <c r="F42" s="58"/>
      <c r="G42" s="243"/>
      <c r="H42" s="243"/>
    </row>
    <row r="43" spans="1:8" ht="12.75">
      <c r="A43" s="451"/>
      <c r="B43" s="47"/>
      <c r="C43" s="45"/>
      <c r="D43" s="46"/>
      <c r="E43" s="58"/>
      <c r="F43" s="58"/>
      <c r="G43" s="243"/>
      <c r="H43" s="243"/>
    </row>
    <row r="44" spans="1:8" ht="12.75">
      <c r="A44" s="451"/>
      <c r="B44" s="47"/>
      <c r="C44" s="45"/>
      <c r="D44" s="46"/>
      <c r="E44" s="58"/>
      <c r="F44" s="58"/>
      <c r="G44" s="243"/>
      <c r="H44" s="243"/>
    </row>
    <row r="45" spans="1:8" ht="12.75">
      <c r="A45" s="451"/>
      <c r="B45" s="159"/>
      <c r="C45" s="45"/>
      <c r="D45" s="46"/>
      <c r="E45" s="58"/>
      <c r="F45" s="58"/>
      <c r="G45" s="243"/>
      <c r="H45" s="243"/>
    </row>
    <row r="46" spans="1:8" ht="12.75">
      <c r="A46" s="451"/>
      <c r="B46" s="494"/>
      <c r="C46" s="45"/>
      <c r="D46" s="46"/>
      <c r="E46" s="58"/>
      <c r="F46" s="58"/>
      <c r="G46" s="243"/>
      <c r="H46" s="243"/>
    </row>
    <row r="47" spans="1:8" ht="12.75">
      <c r="A47" s="451"/>
      <c r="B47" s="494"/>
      <c r="C47" s="45"/>
      <c r="D47" s="46"/>
      <c r="E47" s="58"/>
      <c r="F47" s="58"/>
      <c r="G47" s="243"/>
      <c r="H47" s="243"/>
    </row>
    <row r="48" spans="1:8" ht="12.75">
      <c r="A48" s="451"/>
      <c r="B48" s="494"/>
      <c r="C48" s="45"/>
      <c r="D48" s="46"/>
      <c r="E48" s="58"/>
      <c r="F48" s="58"/>
      <c r="G48" s="243"/>
      <c r="H48" s="243"/>
    </row>
    <row r="49" spans="1:8" ht="12.75">
      <c r="A49" s="451"/>
      <c r="B49" s="47"/>
      <c r="C49" s="45"/>
      <c r="D49" s="46"/>
      <c r="E49" s="58"/>
      <c r="F49" s="58"/>
      <c r="G49" s="243"/>
      <c r="H49" s="243"/>
    </row>
    <row r="50" spans="1:8" ht="12.75">
      <c r="A50" s="451"/>
      <c r="B50" s="47"/>
      <c r="C50" s="45"/>
      <c r="D50" s="46"/>
      <c r="E50" s="58"/>
      <c r="F50" s="58"/>
      <c r="G50" s="243"/>
      <c r="H50" s="243"/>
    </row>
    <row r="51" spans="1:8" ht="12.75">
      <c r="A51" s="50"/>
      <c r="B51" s="48"/>
      <c r="C51" s="57"/>
      <c r="D51" s="52"/>
      <c r="E51" s="59"/>
      <c r="F51" s="58"/>
      <c r="G51" s="243"/>
      <c r="H51" s="243"/>
    </row>
    <row r="52" spans="1:8" ht="12.75">
      <c r="A52" s="50"/>
      <c r="B52" s="48"/>
      <c r="C52" s="52"/>
      <c r="D52" s="52"/>
      <c r="E52" s="59"/>
      <c r="F52" s="58"/>
      <c r="G52" s="243"/>
      <c r="H52" s="243"/>
    </row>
    <row r="53" spans="1:8" ht="12.75">
      <c r="A53" s="50"/>
      <c r="B53" s="48"/>
      <c r="C53" s="52"/>
      <c r="D53" s="52"/>
      <c r="E53" s="59"/>
      <c r="F53" s="58"/>
      <c r="G53" s="243"/>
      <c r="H53" s="243"/>
    </row>
    <row r="54" spans="1:8" ht="12.75">
      <c r="A54" s="154"/>
      <c r="B54" s="48"/>
      <c r="C54" s="52"/>
      <c r="D54" s="52"/>
      <c r="E54" s="59"/>
      <c r="F54" s="58"/>
      <c r="G54" s="243"/>
      <c r="H54" s="243"/>
    </row>
    <row r="55" spans="1:8" ht="12.75">
      <c r="A55" s="154"/>
      <c r="B55" s="48"/>
      <c r="C55" s="52"/>
      <c r="D55" s="52"/>
      <c r="E55" s="59"/>
      <c r="F55" s="58"/>
      <c r="G55" s="243"/>
      <c r="H55" s="243"/>
    </row>
    <row r="56" spans="1:8" ht="12.75">
      <c r="A56" s="44"/>
      <c r="B56" s="47"/>
      <c r="C56" s="45"/>
      <c r="D56" s="46"/>
      <c r="E56" s="58"/>
      <c r="F56" s="58"/>
      <c r="G56" s="243"/>
      <c r="H56" s="243"/>
    </row>
    <row r="57" spans="1:8" ht="12.75">
      <c r="A57" s="32"/>
      <c r="B57" s="33"/>
      <c r="C57" s="34"/>
      <c r="D57" s="34"/>
      <c r="E57" s="60"/>
      <c r="F57" s="60"/>
      <c r="G57" s="513"/>
      <c r="H57" s="240"/>
    </row>
    <row r="58" spans="1:8" ht="12.75">
      <c r="A58" s="36" t="s">
        <v>567</v>
      </c>
      <c r="B58" s="567" t="s">
        <v>145</v>
      </c>
      <c r="C58" s="568" t="s">
        <v>100</v>
      </c>
      <c r="D58" s="568" t="s">
        <v>100</v>
      </c>
      <c r="E58" s="164"/>
      <c r="F58" s="164"/>
      <c r="G58" s="487"/>
      <c r="H58" s="244"/>
    </row>
    <row r="59" spans="1:8" ht="12.75">
      <c r="A59" s="155"/>
      <c r="B59" s="41"/>
      <c r="C59" s="42"/>
      <c r="D59" s="42"/>
      <c r="E59" s="165"/>
      <c r="F59" s="165"/>
      <c r="G59" s="514"/>
      <c r="H59" s="242"/>
    </row>
  </sheetData>
  <sheetProtection/>
  <mergeCells count="1">
    <mergeCell ref="B58:D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&amp;CC2.&amp;P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view="pageBreakPreview" zoomScale="110" zoomScaleSheetLayoutView="110" zoomScalePageLayoutView="0" workbookViewId="0" topLeftCell="A58">
      <selection activeCell="I3" sqref="H3:I3"/>
    </sheetView>
  </sheetViews>
  <sheetFormatPr defaultColWidth="9.28125" defaultRowHeight="12.75"/>
  <cols>
    <col min="1" max="1" width="8.8515625" style="30" customWidth="1"/>
    <col min="2" max="2" width="1.28515625" style="30" customWidth="1"/>
    <col min="3" max="3" width="1.7109375" style="30" customWidth="1"/>
    <col min="4" max="4" width="40.421875" style="30" customWidth="1"/>
    <col min="5" max="5" width="6.8515625" style="160" customWidth="1"/>
    <col min="6" max="6" width="6.28125" style="160" customWidth="1"/>
    <col min="7" max="7" width="10.28125" style="239" bestFit="1" customWidth="1"/>
    <col min="8" max="8" width="13.00390625" style="239" customWidth="1"/>
    <col min="9" max="16384" width="9.28125" style="30" customWidth="1"/>
  </cols>
  <sheetData>
    <row r="1" ht="12.75">
      <c r="A1" s="22"/>
    </row>
    <row r="2" spans="1:8" ht="15">
      <c r="A2" s="157"/>
      <c r="G2" s="511"/>
      <c r="H2" s="161" t="s">
        <v>691</v>
      </c>
    </row>
    <row r="3" ht="12.75">
      <c r="H3" s="30"/>
    </row>
    <row r="4" spans="1:8" ht="12.75">
      <c r="A4" s="32"/>
      <c r="B4" s="33"/>
      <c r="C4" s="34"/>
      <c r="D4" s="35"/>
      <c r="E4" s="162"/>
      <c r="F4" s="162"/>
      <c r="G4" s="240"/>
      <c r="H4" s="240"/>
    </row>
    <row r="5" spans="1:8" ht="12.75">
      <c r="A5" s="36" t="s">
        <v>1</v>
      </c>
      <c r="B5" s="37"/>
      <c r="C5" s="38" t="s">
        <v>2</v>
      </c>
      <c r="D5" s="39"/>
      <c r="E5" s="36" t="s">
        <v>3</v>
      </c>
      <c r="F5" s="36" t="s">
        <v>4</v>
      </c>
      <c r="G5" s="241" t="s">
        <v>5</v>
      </c>
      <c r="H5" s="241" t="s">
        <v>6</v>
      </c>
    </row>
    <row r="6" spans="1:8" ht="12.75">
      <c r="A6" s="40"/>
      <c r="B6" s="41"/>
      <c r="C6" s="42"/>
      <c r="D6" s="43"/>
      <c r="E6" s="163"/>
      <c r="F6" s="163"/>
      <c r="G6" s="242"/>
      <c r="H6" s="242"/>
    </row>
    <row r="7" spans="1:8" ht="12.75">
      <c r="A7" s="32"/>
      <c r="B7" s="33"/>
      <c r="C7" s="34"/>
      <c r="D7" s="35"/>
      <c r="E7" s="162"/>
      <c r="F7" s="162"/>
      <c r="G7" s="240"/>
      <c r="H7" s="240"/>
    </row>
    <row r="8" spans="1:8" ht="12.75">
      <c r="A8" s="488" t="s">
        <v>582</v>
      </c>
      <c r="B8" s="489" t="s">
        <v>583</v>
      </c>
      <c r="C8" s="45"/>
      <c r="D8" s="46"/>
      <c r="E8" s="58"/>
      <c r="F8" s="58"/>
      <c r="G8" s="243"/>
      <c r="H8" s="243"/>
    </row>
    <row r="9" spans="1:8" ht="12.75">
      <c r="A9" s="44"/>
      <c r="B9" s="489"/>
      <c r="C9" s="45"/>
      <c r="D9" s="46"/>
      <c r="E9" s="58"/>
      <c r="F9" s="58"/>
      <c r="G9" s="243"/>
      <c r="H9" s="243"/>
    </row>
    <row r="10" spans="1:8" ht="12.75" hidden="1">
      <c r="A10" s="488" t="s">
        <v>584</v>
      </c>
      <c r="B10" s="159" t="s">
        <v>585</v>
      </c>
      <c r="C10" s="45"/>
      <c r="D10" s="46"/>
      <c r="E10" s="58"/>
      <c r="F10" s="58"/>
      <c r="G10" s="243"/>
      <c r="H10" s="243"/>
    </row>
    <row r="11" spans="1:8" ht="12.75" hidden="1">
      <c r="A11" s="44"/>
      <c r="B11" s="489"/>
      <c r="C11" s="45"/>
      <c r="D11" s="46"/>
      <c r="E11" s="58"/>
      <c r="F11" s="58"/>
      <c r="G11" s="243"/>
      <c r="H11" s="243"/>
    </row>
    <row r="12" spans="1:8" ht="12.75" hidden="1">
      <c r="A12" s="44" t="s">
        <v>586</v>
      </c>
      <c r="B12" s="56" t="s">
        <v>587</v>
      </c>
      <c r="C12" s="45"/>
      <c r="D12" s="46"/>
      <c r="E12" s="166" t="s">
        <v>25</v>
      </c>
      <c r="F12" s="168"/>
      <c r="G12" s="512"/>
      <c r="H12" s="250"/>
    </row>
    <row r="13" spans="1:8" ht="12.75" hidden="1">
      <c r="A13" s="44"/>
      <c r="B13" s="56"/>
      <c r="C13" s="45"/>
      <c r="D13" s="46"/>
      <c r="E13" s="24"/>
      <c r="F13" s="168"/>
      <c r="G13" s="512"/>
      <c r="H13" s="250"/>
    </row>
    <row r="14" spans="1:8" ht="12.75" hidden="1">
      <c r="A14" s="44"/>
      <c r="B14" s="56" t="s">
        <v>11</v>
      </c>
      <c r="C14" s="45"/>
      <c r="D14" s="46" t="s">
        <v>588</v>
      </c>
      <c r="E14" s="58" t="s">
        <v>25</v>
      </c>
      <c r="F14" s="58"/>
      <c r="G14" s="243"/>
      <c r="H14" s="243"/>
    </row>
    <row r="15" spans="1:8" ht="12.75" hidden="1">
      <c r="A15" s="44"/>
      <c r="B15" s="56"/>
      <c r="C15" s="45"/>
      <c r="D15" s="46"/>
      <c r="E15" s="58"/>
      <c r="F15" s="58"/>
      <c r="G15" s="243"/>
      <c r="H15" s="243"/>
    </row>
    <row r="16" spans="1:8" ht="12.75" hidden="1">
      <c r="A16" s="44"/>
      <c r="B16" s="56" t="s">
        <v>12</v>
      </c>
      <c r="C16" s="45"/>
      <c r="D16" s="46" t="s">
        <v>589</v>
      </c>
      <c r="E16" s="58" t="s">
        <v>25</v>
      </c>
      <c r="F16" s="58"/>
      <c r="G16" s="243"/>
      <c r="H16" s="243"/>
    </row>
    <row r="17" spans="1:8" ht="12.75" hidden="1">
      <c r="A17" s="44"/>
      <c r="B17" s="56"/>
      <c r="C17" s="45"/>
      <c r="D17" s="46"/>
      <c r="E17" s="58"/>
      <c r="F17" s="58"/>
      <c r="G17" s="243"/>
      <c r="H17" s="243"/>
    </row>
    <row r="18" spans="1:8" ht="12.75" hidden="1">
      <c r="A18" s="44"/>
      <c r="B18" s="56" t="s">
        <v>15</v>
      </c>
      <c r="C18" s="45"/>
      <c r="D18" s="46" t="s">
        <v>590</v>
      </c>
      <c r="E18" s="58" t="s">
        <v>25</v>
      </c>
      <c r="F18" s="58"/>
      <c r="G18" s="243"/>
      <c r="H18" s="243"/>
    </row>
    <row r="19" spans="1:8" ht="12.75" hidden="1">
      <c r="A19" s="44"/>
      <c r="B19" s="56"/>
      <c r="C19" s="45"/>
      <c r="D19" s="46"/>
      <c r="E19" s="58"/>
      <c r="F19" s="58"/>
      <c r="G19" s="243"/>
      <c r="H19" s="243"/>
    </row>
    <row r="20" spans="1:8" ht="12.75" hidden="1">
      <c r="A20" s="44" t="s">
        <v>591</v>
      </c>
      <c r="B20" s="56" t="s">
        <v>592</v>
      </c>
      <c r="C20" s="45"/>
      <c r="D20" s="46"/>
      <c r="E20" s="166" t="s">
        <v>25</v>
      </c>
      <c r="F20" s="168"/>
      <c r="G20" s="512"/>
      <c r="H20" s="250"/>
    </row>
    <row r="21" spans="1:8" ht="12.75" hidden="1">
      <c r="A21" s="44"/>
      <c r="B21" s="56"/>
      <c r="C21" s="45"/>
      <c r="D21" s="46"/>
      <c r="E21" s="24"/>
      <c r="F21" s="168"/>
      <c r="G21" s="512"/>
      <c r="H21" s="250"/>
    </row>
    <row r="22" spans="1:8" ht="12.75" hidden="1">
      <c r="A22" s="44"/>
      <c r="B22" s="56" t="s">
        <v>11</v>
      </c>
      <c r="C22" s="45"/>
      <c r="D22" s="46" t="s">
        <v>588</v>
      </c>
      <c r="E22" s="58" t="s">
        <v>25</v>
      </c>
      <c r="F22" s="58"/>
      <c r="G22" s="243"/>
      <c r="H22" s="243"/>
    </row>
    <row r="23" spans="1:8" ht="12.75" hidden="1">
      <c r="A23" s="44"/>
      <c r="B23" s="56"/>
      <c r="C23" s="45"/>
      <c r="D23" s="46"/>
      <c r="E23" s="58"/>
      <c r="F23" s="58"/>
      <c r="G23" s="243"/>
      <c r="H23" s="243"/>
    </row>
    <row r="24" spans="1:8" ht="12.75" hidden="1">
      <c r="A24" s="44"/>
      <c r="B24" s="56" t="s">
        <v>12</v>
      </c>
      <c r="C24" s="45"/>
      <c r="D24" s="46" t="s">
        <v>589</v>
      </c>
      <c r="E24" s="58" t="s">
        <v>25</v>
      </c>
      <c r="F24" s="58"/>
      <c r="G24" s="243"/>
      <c r="H24" s="243"/>
    </row>
    <row r="25" spans="1:8" ht="12.75" hidden="1">
      <c r="A25" s="44"/>
      <c r="B25" s="56"/>
      <c r="C25" s="45"/>
      <c r="D25" s="46"/>
      <c r="E25" s="58"/>
      <c r="F25" s="58"/>
      <c r="G25" s="243"/>
      <c r="H25" s="243"/>
    </row>
    <row r="26" spans="1:8" ht="12.75" hidden="1">
      <c r="A26" s="44"/>
      <c r="B26" s="56" t="s">
        <v>15</v>
      </c>
      <c r="C26" s="45"/>
      <c r="D26" s="46" t="s">
        <v>590</v>
      </c>
      <c r="E26" s="58" t="s">
        <v>25</v>
      </c>
      <c r="F26" s="58"/>
      <c r="G26" s="243"/>
      <c r="H26" s="243"/>
    </row>
    <row r="27" spans="1:8" ht="12.75" hidden="1">
      <c r="A27" s="488"/>
      <c r="B27" s="159"/>
      <c r="C27" s="45"/>
      <c r="D27" s="46"/>
      <c r="E27" s="498"/>
      <c r="F27" s="509"/>
      <c r="G27" s="512"/>
      <c r="H27" s="250"/>
    </row>
    <row r="28" spans="1:8" ht="12.75" hidden="1">
      <c r="A28" s="488" t="s">
        <v>593</v>
      </c>
      <c r="B28" s="159" t="s">
        <v>594</v>
      </c>
      <c r="C28" s="45"/>
      <c r="D28" s="493"/>
      <c r="E28" s="58"/>
      <c r="F28" s="58"/>
      <c r="G28" s="243"/>
      <c r="H28" s="243"/>
    </row>
    <row r="29" spans="1:8" ht="12.75" hidden="1">
      <c r="A29" s="44"/>
      <c r="B29" s="47"/>
      <c r="C29" s="45"/>
      <c r="D29" s="493"/>
      <c r="E29" s="58"/>
      <c r="F29" s="58"/>
      <c r="G29" s="243"/>
      <c r="H29" s="243"/>
    </row>
    <row r="30" spans="1:8" ht="12.75" hidden="1">
      <c r="A30" s="488"/>
      <c r="B30" s="159"/>
      <c r="C30" s="45"/>
      <c r="D30" s="46"/>
      <c r="E30" s="498"/>
      <c r="F30" s="58"/>
      <c r="G30" s="243"/>
      <c r="H30" s="243"/>
    </row>
    <row r="31" spans="1:8" ht="12.75" hidden="1">
      <c r="A31" s="451"/>
      <c r="B31" s="159"/>
      <c r="C31" s="45"/>
      <c r="D31" s="46"/>
      <c r="E31" s="58"/>
      <c r="F31" s="58"/>
      <c r="G31" s="243"/>
      <c r="H31" s="243"/>
    </row>
    <row r="32" spans="1:8" ht="12.75" hidden="1">
      <c r="A32" s="451"/>
      <c r="B32" s="159"/>
      <c r="C32" s="45"/>
      <c r="D32" s="46"/>
      <c r="E32" s="58"/>
      <c r="F32" s="58"/>
      <c r="G32" s="243"/>
      <c r="H32" s="243"/>
    </row>
    <row r="33" spans="1:8" ht="12.75" hidden="1">
      <c r="A33" s="490"/>
      <c r="B33" s="56"/>
      <c r="C33" s="45"/>
      <c r="D33" s="46"/>
      <c r="E33" s="498"/>
      <c r="F33" s="58"/>
      <c r="G33" s="243"/>
      <c r="H33" s="243"/>
    </row>
    <row r="34" spans="1:8" ht="12.75">
      <c r="A34" s="488" t="s">
        <v>595</v>
      </c>
      <c r="B34" s="62" t="s">
        <v>596</v>
      </c>
      <c r="C34" s="45"/>
      <c r="D34" s="45"/>
      <c r="E34" s="58"/>
      <c r="F34" s="58"/>
      <c r="G34" s="510"/>
      <c r="H34" s="243"/>
    </row>
    <row r="35" spans="1:8" ht="12.75">
      <c r="A35" s="490"/>
      <c r="B35" s="57"/>
      <c r="C35" s="45"/>
      <c r="D35" s="45"/>
      <c r="E35" s="58"/>
      <c r="F35" s="208"/>
      <c r="G35" s="510"/>
      <c r="H35" s="243"/>
    </row>
    <row r="36" spans="1:8" ht="12.75">
      <c r="A36" s="44" t="s">
        <v>597</v>
      </c>
      <c r="B36" s="57" t="s">
        <v>598</v>
      </c>
      <c r="C36" s="45"/>
      <c r="D36" s="45"/>
      <c r="E36" s="58" t="s">
        <v>25</v>
      </c>
      <c r="F36" s="58">
        <v>100</v>
      </c>
      <c r="G36" s="510"/>
      <c r="H36" s="243"/>
    </row>
    <row r="37" spans="1:8" ht="12.75">
      <c r="A37" s="451"/>
      <c r="B37" s="57" t="s">
        <v>599</v>
      </c>
      <c r="C37" s="45"/>
      <c r="D37" s="45"/>
      <c r="E37" s="58"/>
      <c r="F37" s="58"/>
      <c r="G37" s="510"/>
      <c r="H37" s="243"/>
    </row>
    <row r="38" spans="1:8" ht="12.75">
      <c r="A38" s="488"/>
      <c r="B38" s="62"/>
      <c r="C38" s="45"/>
      <c r="D38" s="45"/>
      <c r="E38" s="24"/>
      <c r="F38" s="168"/>
      <c r="G38" s="512"/>
      <c r="H38" s="250"/>
    </row>
    <row r="39" spans="1:8" ht="12.75">
      <c r="A39" s="44" t="s">
        <v>600</v>
      </c>
      <c r="B39" s="57" t="s">
        <v>683</v>
      </c>
      <c r="C39" s="45"/>
      <c r="D39" s="45"/>
      <c r="E39" s="58" t="s">
        <v>188</v>
      </c>
      <c r="F39" s="58">
        <v>90</v>
      </c>
      <c r="G39" s="510"/>
      <c r="H39" s="243"/>
    </row>
    <row r="40" spans="1:8" ht="12.75">
      <c r="A40" s="451"/>
      <c r="B40" s="57"/>
      <c r="C40" s="45"/>
      <c r="D40" s="45"/>
      <c r="E40" s="58"/>
      <c r="F40" s="58"/>
      <c r="G40" s="510"/>
      <c r="H40" s="243"/>
    </row>
    <row r="41" spans="1:8" ht="12.75">
      <c r="A41" s="44" t="s">
        <v>601</v>
      </c>
      <c r="B41" s="57" t="s">
        <v>602</v>
      </c>
      <c r="C41" s="45"/>
      <c r="D41" s="45"/>
      <c r="E41" s="58"/>
      <c r="F41" s="58"/>
      <c r="G41" s="510"/>
      <c r="H41" s="243"/>
    </row>
    <row r="42" spans="1:8" ht="12.75">
      <c r="A42" s="451"/>
      <c r="B42" s="57"/>
      <c r="C42" s="45"/>
      <c r="D42" s="45"/>
      <c r="E42" s="58"/>
      <c r="F42" s="58"/>
      <c r="G42" s="510"/>
      <c r="H42" s="243"/>
    </row>
    <row r="43" spans="1:8" ht="12.75">
      <c r="A43" s="44"/>
      <c r="B43" s="47" t="s">
        <v>12</v>
      </c>
      <c r="C43" s="45"/>
      <c r="D43" s="46" t="s">
        <v>684</v>
      </c>
      <c r="E43" s="58" t="s">
        <v>138</v>
      </c>
      <c r="F43" s="58">
        <v>5</v>
      </c>
      <c r="G43" s="243"/>
      <c r="H43" s="243"/>
    </row>
    <row r="44" spans="1:8" ht="12.75">
      <c r="A44" s="451"/>
      <c r="B44" s="159"/>
      <c r="C44" s="45"/>
      <c r="D44" s="46"/>
      <c r="E44" s="58"/>
      <c r="F44" s="58"/>
      <c r="G44" s="243"/>
      <c r="H44" s="243"/>
    </row>
    <row r="45" spans="1:8" ht="12.75">
      <c r="A45" s="451"/>
      <c r="B45" s="159"/>
      <c r="C45" s="45"/>
      <c r="D45" s="46"/>
      <c r="E45" s="58"/>
      <c r="F45" s="58"/>
      <c r="G45" s="243"/>
      <c r="H45" s="243"/>
    </row>
    <row r="46" spans="1:8" ht="12.75">
      <c r="A46" s="451"/>
      <c r="B46" s="159"/>
      <c r="C46" s="45"/>
      <c r="D46" s="46"/>
      <c r="E46" s="58"/>
      <c r="F46" s="58"/>
      <c r="G46" s="243"/>
      <c r="H46" s="243"/>
    </row>
    <row r="47" spans="1:8" ht="12.75">
      <c r="A47" s="451"/>
      <c r="B47" s="159"/>
      <c r="C47" s="45"/>
      <c r="D47" s="46"/>
      <c r="E47" s="58"/>
      <c r="F47" s="58"/>
      <c r="G47" s="243"/>
      <c r="H47" s="243"/>
    </row>
    <row r="48" spans="1:8" ht="12.75">
      <c r="A48" s="451"/>
      <c r="B48" s="159"/>
      <c r="C48" s="45"/>
      <c r="D48" s="46"/>
      <c r="E48" s="58"/>
      <c r="F48" s="58"/>
      <c r="G48" s="243"/>
      <c r="H48" s="243"/>
    </row>
    <row r="49" spans="1:8" ht="12.75">
      <c r="A49" s="451"/>
      <c r="B49" s="159"/>
      <c r="C49" s="45"/>
      <c r="D49" s="46"/>
      <c r="E49" s="58"/>
      <c r="F49" s="58"/>
      <c r="G49" s="243"/>
      <c r="H49" s="243"/>
    </row>
    <row r="50" spans="1:8" ht="12.75">
      <c r="A50" s="451"/>
      <c r="B50" s="159"/>
      <c r="C50" s="45"/>
      <c r="D50" s="46"/>
      <c r="E50" s="58"/>
      <c r="F50" s="58"/>
      <c r="G50" s="243"/>
      <c r="H50" s="243"/>
    </row>
    <row r="51" spans="1:8" ht="12.75">
      <c r="A51" s="451"/>
      <c r="B51" s="159"/>
      <c r="C51" s="45"/>
      <c r="D51" s="46"/>
      <c r="E51" s="58"/>
      <c r="F51" s="58"/>
      <c r="G51" s="243"/>
      <c r="H51" s="243"/>
    </row>
    <row r="52" spans="1:8" ht="12.75">
      <c r="A52" s="451"/>
      <c r="B52" s="159"/>
      <c r="C52" s="45"/>
      <c r="D52" s="46"/>
      <c r="E52" s="58"/>
      <c r="F52" s="58"/>
      <c r="G52" s="243"/>
      <c r="H52" s="243"/>
    </row>
    <row r="53" spans="1:8" ht="12.75">
      <c r="A53" s="451"/>
      <c r="B53" s="159"/>
      <c r="C53" s="45"/>
      <c r="D53" s="46"/>
      <c r="E53" s="58"/>
      <c r="F53" s="58"/>
      <c r="G53" s="243"/>
      <c r="H53" s="243"/>
    </row>
    <row r="54" spans="1:8" ht="12.75">
      <c r="A54" s="451"/>
      <c r="B54" s="159"/>
      <c r="C54" s="45"/>
      <c r="D54" s="46"/>
      <c r="E54" s="58"/>
      <c r="F54" s="58"/>
      <c r="G54" s="243"/>
      <c r="H54" s="243"/>
    </row>
    <row r="55" spans="1:8" ht="12.75">
      <c r="A55" s="451"/>
      <c r="B55" s="159"/>
      <c r="C55" s="45"/>
      <c r="D55" s="46"/>
      <c r="E55" s="58"/>
      <c r="F55" s="58"/>
      <c r="G55" s="243"/>
      <c r="H55" s="243"/>
    </row>
    <row r="56" spans="1:8" ht="12.75">
      <c r="A56" s="451"/>
      <c r="B56" s="159"/>
      <c r="C56" s="45"/>
      <c r="D56" s="46"/>
      <c r="E56" s="58"/>
      <c r="F56" s="58"/>
      <c r="G56" s="243"/>
      <c r="H56" s="243"/>
    </row>
    <row r="57" spans="1:8" ht="12.75">
      <c r="A57" s="451"/>
      <c r="B57" s="159"/>
      <c r="C57" s="45"/>
      <c r="D57" s="46"/>
      <c r="E57" s="58"/>
      <c r="F57" s="58"/>
      <c r="G57" s="243"/>
      <c r="H57" s="243"/>
    </row>
    <row r="58" spans="1:8" ht="12.75">
      <c r="A58" s="451"/>
      <c r="B58" s="159"/>
      <c r="C58" s="45"/>
      <c r="D58" s="46"/>
      <c r="E58" s="58"/>
      <c r="F58" s="58"/>
      <c r="G58" s="243"/>
      <c r="H58" s="243"/>
    </row>
    <row r="59" spans="1:8" ht="12.75">
      <c r="A59" s="451"/>
      <c r="B59" s="47"/>
      <c r="C59" s="45"/>
      <c r="D59" s="46"/>
      <c r="E59" s="58"/>
      <c r="F59" s="58"/>
      <c r="G59" s="243"/>
      <c r="H59" s="243"/>
    </row>
    <row r="60" spans="1:8" ht="12.75">
      <c r="A60" s="451"/>
      <c r="B60" s="47"/>
      <c r="C60" s="45"/>
      <c r="D60" s="46"/>
      <c r="E60" s="58"/>
      <c r="F60" s="58"/>
      <c r="G60" s="243"/>
      <c r="H60" s="243"/>
    </row>
    <row r="61" spans="1:8" ht="12.75">
      <c r="A61" s="451"/>
      <c r="B61" s="47"/>
      <c r="C61" s="45"/>
      <c r="D61" s="46"/>
      <c r="E61" s="58"/>
      <c r="F61" s="58"/>
      <c r="G61" s="243"/>
      <c r="H61" s="243"/>
    </row>
    <row r="62" spans="1:8" ht="12.75">
      <c r="A62" s="451"/>
      <c r="B62" s="47"/>
      <c r="C62" s="45"/>
      <c r="D62" s="46"/>
      <c r="E62" s="58"/>
      <c r="F62" s="58"/>
      <c r="G62" s="243"/>
      <c r="H62" s="243"/>
    </row>
    <row r="63" spans="1:8" ht="12.75">
      <c r="A63" s="451"/>
      <c r="B63" s="47"/>
      <c r="C63" s="45"/>
      <c r="D63" s="46"/>
      <c r="E63" s="58"/>
      <c r="F63" s="58"/>
      <c r="G63" s="243"/>
      <c r="H63" s="243"/>
    </row>
    <row r="64" spans="1:8" ht="12.75">
      <c r="A64" s="451"/>
      <c r="B64" s="47"/>
      <c r="C64" s="45"/>
      <c r="D64" s="46"/>
      <c r="E64" s="58"/>
      <c r="F64" s="58"/>
      <c r="G64" s="243"/>
      <c r="H64" s="243"/>
    </row>
    <row r="65" spans="1:8" ht="12.75">
      <c r="A65" s="451"/>
      <c r="B65" s="47"/>
      <c r="C65" s="45"/>
      <c r="D65" s="46"/>
      <c r="E65" s="58"/>
      <c r="F65" s="58"/>
      <c r="G65" s="243"/>
      <c r="H65" s="243"/>
    </row>
    <row r="66" spans="1:8" ht="12.75">
      <c r="A66" s="451"/>
      <c r="B66" s="47"/>
      <c r="C66" s="45"/>
      <c r="D66" s="46"/>
      <c r="E66" s="58"/>
      <c r="F66" s="58"/>
      <c r="G66" s="243"/>
      <c r="H66" s="243"/>
    </row>
    <row r="67" spans="1:8" ht="12.75">
      <c r="A67" s="451"/>
      <c r="B67" s="47"/>
      <c r="C67" s="45"/>
      <c r="D67" s="46"/>
      <c r="E67" s="58"/>
      <c r="F67" s="58"/>
      <c r="G67" s="243"/>
      <c r="H67" s="243"/>
    </row>
    <row r="68" spans="1:8" ht="12.75">
      <c r="A68" s="451"/>
      <c r="B68" s="47"/>
      <c r="C68" s="45"/>
      <c r="D68" s="46"/>
      <c r="E68" s="58"/>
      <c r="F68" s="58"/>
      <c r="G68" s="243"/>
      <c r="H68" s="243"/>
    </row>
    <row r="69" spans="1:8" ht="12.75">
      <c r="A69" s="451"/>
      <c r="B69" s="47"/>
      <c r="C69" s="45"/>
      <c r="D69" s="46"/>
      <c r="E69" s="58"/>
      <c r="F69" s="58"/>
      <c r="G69" s="243"/>
      <c r="H69" s="243"/>
    </row>
    <row r="70" spans="1:8" ht="12.75">
      <c r="A70" s="451"/>
      <c r="B70" s="47"/>
      <c r="C70" s="45"/>
      <c r="D70" s="46"/>
      <c r="E70" s="58"/>
      <c r="F70" s="58"/>
      <c r="G70" s="243"/>
      <c r="H70" s="243"/>
    </row>
    <row r="71" spans="1:8" ht="12.75">
      <c r="A71" s="451"/>
      <c r="B71" s="47"/>
      <c r="C71" s="45"/>
      <c r="D71" s="46"/>
      <c r="E71" s="58"/>
      <c r="F71" s="58"/>
      <c r="G71" s="243"/>
      <c r="H71" s="243"/>
    </row>
    <row r="72" spans="1:8" ht="12.75">
      <c r="A72" s="451"/>
      <c r="B72" s="47"/>
      <c r="C72" s="45"/>
      <c r="D72" s="46"/>
      <c r="E72" s="58"/>
      <c r="F72" s="58"/>
      <c r="G72" s="243"/>
      <c r="H72" s="243"/>
    </row>
    <row r="73" spans="1:8" ht="12.75">
      <c r="A73" s="451"/>
      <c r="B73" s="159"/>
      <c r="C73" s="45"/>
      <c r="D73" s="46"/>
      <c r="E73" s="58"/>
      <c r="F73" s="58"/>
      <c r="G73" s="243"/>
      <c r="H73" s="243"/>
    </row>
    <row r="74" spans="1:8" ht="12.75">
      <c r="A74" s="451"/>
      <c r="B74" s="494"/>
      <c r="C74" s="45"/>
      <c r="D74" s="46"/>
      <c r="E74" s="58"/>
      <c r="F74" s="58"/>
      <c r="G74" s="243"/>
      <c r="H74" s="243"/>
    </row>
    <row r="75" spans="1:8" ht="12.75">
      <c r="A75" s="451"/>
      <c r="B75" s="494"/>
      <c r="C75" s="45"/>
      <c r="D75" s="46"/>
      <c r="E75" s="58"/>
      <c r="F75" s="58"/>
      <c r="G75" s="243"/>
      <c r="H75" s="243"/>
    </row>
    <row r="76" spans="1:8" ht="12.75">
      <c r="A76" s="451"/>
      <c r="B76" s="494"/>
      <c r="C76" s="45"/>
      <c r="D76" s="46"/>
      <c r="E76" s="58"/>
      <c r="F76" s="58"/>
      <c r="G76" s="243"/>
      <c r="H76" s="243"/>
    </row>
    <row r="77" spans="1:8" ht="12.75">
      <c r="A77" s="451"/>
      <c r="B77" s="47"/>
      <c r="C77" s="45"/>
      <c r="D77" s="46"/>
      <c r="E77" s="58"/>
      <c r="F77" s="58"/>
      <c r="G77" s="243"/>
      <c r="H77" s="243"/>
    </row>
    <row r="78" spans="1:8" ht="12.75">
      <c r="A78" s="451"/>
      <c r="B78" s="47"/>
      <c r="C78" s="45"/>
      <c r="D78" s="46"/>
      <c r="E78" s="58"/>
      <c r="F78" s="58"/>
      <c r="G78" s="243"/>
      <c r="H78" s="243"/>
    </row>
    <row r="79" spans="1:8" ht="12.75">
      <c r="A79" s="50"/>
      <c r="B79" s="48"/>
      <c r="C79" s="57"/>
      <c r="D79" s="52"/>
      <c r="E79" s="59"/>
      <c r="F79" s="58"/>
      <c r="G79" s="243"/>
      <c r="H79" s="243"/>
    </row>
    <row r="80" spans="1:8" ht="12.75">
      <c r="A80" s="50"/>
      <c r="B80" s="48"/>
      <c r="C80" s="52"/>
      <c r="D80" s="52"/>
      <c r="E80" s="59"/>
      <c r="F80" s="58"/>
      <c r="G80" s="243"/>
      <c r="H80" s="243"/>
    </row>
    <row r="81" spans="1:8" ht="12.75">
      <c r="A81" s="32"/>
      <c r="B81" s="33"/>
      <c r="C81" s="34"/>
      <c r="D81" s="34"/>
      <c r="E81" s="60"/>
      <c r="F81" s="60"/>
      <c r="G81" s="513"/>
      <c r="H81" s="240"/>
    </row>
    <row r="82" spans="1:8" ht="12.75">
      <c r="A82" s="36" t="s">
        <v>582</v>
      </c>
      <c r="B82" s="567" t="s">
        <v>145</v>
      </c>
      <c r="C82" s="568" t="s">
        <v>100</v>
      </c>
      <c r="D82" s="568" t="s">
        <v>100</v>
      </c>
      <c r="E82" s="164"/>
      <c r="F82" s="164"/>
      <c r="G82" s="487"/>
      <c r="H82" s="244"/>
    </row>
    <row r="83" spans="1:8" ht="12.75">
      <c r="A83" s="155"/>
      <c r="B83" s="41"/>
      <c r="C83" s="42"/>
      <c r="D83" s="42"/>
      <c r="E83" s="165"/>
      <c r="F83" s="165"/>
      <c r="G83" s="514"/>
      <c r="H83" s="242"/>
    </row>
  </sheetData>
  <sheetProtection/>
  <mergeCells count="1">
    <mergeCell ref="B82:D8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&amp;CC2.&amp;P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77"/>
  <sheetViews>
    <sheetView view="pageBreakPreview" zoomScale="90" zoomScaleSheetLayoutView="90" zoomScalePageLayoutView="0" workbookViewId="0" topLeftCell="A142">
      <selection activeCell="G14" sqref="G14"/>
    </sheetView>
  </sheetViews>
  <sheetFormatPr defaultColWidth="9.28125" defaultRowHeight="12.75"/>
  <cols>
    <col min="1" max="1" width="9.8515625" style="30" customWidth="1"/>
    <col min="2" max="3" width="1.28515625" style="30" customWidth="1"/>
    <col min="4" max="4" width="40.28125" style="30" customWidth="1"/>
    <col min="5" max="5" width="6.8515625" style="160" customWidth="1"/>
    <col min="6" max="6" width="6.28125" style="160" customWidth="1"/>
    <col min="7" max="7" width="10.28125" style="239" bestFit="1" customWidth="1"/>
    <col min="8" max="8" width="14.140625" style="239" customWidth="1"/>
    <col min="9" max="16384" width="9.28125" style="30" customWidth="1"/>
  </cols>
  <sheetData>
    <row r="1" ht="12.75">
      <c r="A1" s="22"/>
    </row>
    <row r="2" spans="1:8" ht="15">
      <c r="A2" s="157"/>
      <c r="G2" s="511"/>
      <c r="H2" s="161" t="s">
        <v>603</v>
      </c>
    </row>
    <row r="3" ht="12.75">
      <c r="H3" s="30"/>
    </row>
    <row r="4" spans="1:8" ht="12.75">
      <c r="A4" s="32"/>
      <c r="B4" s="33"/>
      <c r="C4" s="34"/>
      <c r="D4" s="35"/>
      <c r="E4" s="162"/>
      <c r="F4" s="162"/>
      <c r="G4" s="240"/>
      <c r="H4" s="240"/>
    </row>
    <row r="5" spans="1:8" ht="12.75">
      <c r="A5" s="36" t="s">
        <v>1</v>
      </c>
      <c r="B5" s="37"/>
      <c r="C5" s="38" t="s">
        <v>2</v>
      </c>
      <c r="D5" s="39"/>
      <c r="E5" s="36" t="s">
        <v>3</v>
      </c>
      <c r="F5" s="36" t="s">
        <v>4</v>
      </c>
      <c r="G5" s="241" t="s">
        <v>5</v>
      </c>
      <c r="H5" s="241" t="s">
        <v>6</v>
      </c>
    </row>
    <row r="6" spans="1:8" ht="12.75">
      <c r="A6" s="40"/>
      <c r="B6" s="41"/>
      <c r="C6" s="42"/>
      <c r="D6" s="43"/>
      <c r="E6" s="163"/>
      <c r="F6" s="163"/>
      <c r="G6" s="242"/>
      <c r="H6" s="242"/>
    </row>
    <row r="7" spans="1:8" ht="12.75">
      <c r="A7" s="32"/>
      <c r="B7" s="33"/>
      <c r="C7" s="34"/>
      <c r="D7" s="35"/>
      <c r="E7" s="162"/>
      <c r="F7" s="162"/>
      <c r="G7" s="240"/>
      <c r="H7" s="240"/>
    </row>
    <row r="8" spans="1:8" ht="12.75">
      <c r="A8" s="488" t="s">
        <v>604</v>
      </c>
      <c r="B8" s="489" t="s">
        <v>158</v>
      </c>
      <c r="C8" s="45"/>
      <c r="D8" s="46"/>
      <c r="E8" s="58"/>
      <c r="F8" s="58"/>
      <c r="G8" s="243"/>
      <c r="H8" s="243"/>
    </row>
    <row r="9" spans="1:8" ht="12.75">
      <c r="A9" s="44"/>
      <c r="B9" s="489"/>
      <c r="C9" s="45"/>
      <c r="D9" s="46"/>
      <c r="E9" s="58"/>
      <c r="F9" s="58"/>
      <c r="G9" s="243"/>
      <c r="H9" s="243"/>
    </row>
    <row r="10" spans="1:8" ht="12.75">
      <c r="A10" s="488" t="s">
        <v>605</v>
      </c>
      <c r="B10" s="15" t="s">
        <v>156</v>
      </c>
      <c r="C10" s="45"/>
      <c r="D10" s="45"/>
      <c r="E10" s="58"/>
      <c r="F10" s="58"/>
      <c r="G10" s="510"/>
      <c r="H10" s="243"/>
    </row>
    <row r="11" spans="1:8" ht="12.75">
      <c r="A11" s="490"/>
      <c r="B11" s="15" t="s">
        <v>157</v>
      </c>
      <c r="C11" s="45"/>
      <c r="D11" s="45"/>
      <c r="E11" s="58"/>
      <c r="F11" s="208"/>
      <c r="G11" s="510"/>
      <c r="H11" s="243"/>
    </row>
    <row r="12" spans="1:8" ht="12.75">
      <c r="A12" s="44"/>
      <c r="B12" s="15" t="s">
        <v>168</v>
      </c>
      <c r="C12" s="45"/>
      <c r="D12" s="45"/>
      <c r="E12" s="58"/>
      <c r="F12" s="58"/>
      <c r="G12" s="510"/>
      <c r="H12" s="243"/>
    </row>
    <row r="13" spans="1:8" ht="12.75">
      <c r="A13" s="451"/>
      <c r="B13" s="15" t="s">
        <v>169</v>
      </c>
      <c r="C13" s="45"/>
      <c r="D13" s="45"/>
      <c r="E13" s="58"/>
      <c r="F13" s="58"/>
      <c r="G13" s="510"/>
      <c r="H13" s="243"/>
    </row>
    <row r="14" spans="1:8" ht="12.75">
      <c r="A14" s="488"/>
      <c r="B14" s="62"/>
      <c r="C14" s="45"/>
      <c r="D14" s="45"/>
      <c r="E14" s="24"/>
      <c r="F14" s="168"/>
      <c r="G14" s="512"/>
      <c r="H14" s="250"/>
    </row>
    <row r="15" spans="1:8" ht="12.75">
      <c r="A15" s="44" t="s">
        <v>606</v>
      </c>
      <c r="B15" s="57" t="s">
        <v>607</v>
      </c>
      <c r="C15" s="45"/>
      <c r="D15" s="45"/>
      <c r="E15" s="58"/>
      <c r="F15" s="58"/>
      <c r="G15" s="510"/>
      <c r="H15" s="243"/>
    </row>
    <row r="16" spans="1:8" ht="12.75">
      <c r="A16" s="451"/>
      <c r="B16" s="57"/>
      <c r="C16" s="45"/>
      <c r="D16" s="45"/>
      <c r="E16" s="58"/>
      <c r="F16" s="58"/>
      <c r="G16" s="510"/>
      <c r="H16" s="243"/>
    </row>
    <row r="17" spans="1:8" ht="12.75">
      <c r="A17" s="44"/>
      <c r="B17" s="57" t="s">
        <v>11</v>
      </c>
      <c r="C17" s="45"/>
      <c r="D17" s="45" t="s">
        <v>608</v>
      </c>
      <c r="E17" s="24" t="s">
        <v>36</v>
      </c>
      <c r="F17" s="58">
        <v>5</v>
      </c>
      <c r="G17" s="510"/>
      <c r="H17" s="243"/>
    </row>
    <row r="18" spans="1:8" ht="12.75">
      <c r="A18" s="451"/>
      <c r="B18" s="57"/>
      <c r="C18" s="45"/>
      <c r="D18" s="45"/>
      <c r="E18" s="58"/>
      <c r="F18" s="58"/>
      <c r="G18" s="510"/>
      <c r="H18" s="243"/>
    </row>
    <row r="19" spans="1:8" ht="12.75">
      <c r="A19" s="451"/>
      <c r="B19" s="56" t="s">
        <v>12</v>
      </c>
      <c r="C19" s="45"/>
      <c r="D19" s="46" t="s">
        <v>609</v>
      </c>
      <c r="E19" s="24" t="s">
        <v>36</v>
      </c>
      <c r="F19" s="58">
        <v>30</v>
      </c>
      <c r="G19" s="243"/>
      <c r="H19" s="243"/>
    </row>
    <row r="20" spans="1:8" ht="12.75">
      <c r="A20" s="451"/>
      <c r="B20" s="47"/>
      <c r="C20" s="45"/>
      <c r="D20" s="46"/>
      <c r="E20" s="58"/>
      <c r="F20" s="58"/>
      <c r="G20" s="243"/>
      <c r="H20" s="243"/>
    </row>
    <row r="21" spans="1:8" ht="12.75">
      <c r="A21" s="44"/>
      <c r="B21" s="47" t="s">
        <v>15</v>
      </c>
      <c r="C21" s="45"/>
      <c r="D21" s="46" t="s">
        <v>610</v>
      </c>
      <c r="E21" s="24" t="s">
        <v>36</v>
      </c>
      <c r="F21" s="58"/>
      <c r="G21" s="243"/>
      <c r="H21" s="548" t="s">
        <v>170</v>
      </c>
    </row>
    <row r="22" spans="1:8" ht="12.75">
      <c r="A22" s="451"/>
      <c r="B22" s="159"/>
      <c r="C22" s="45"/>
      <c r="D22" s="46"/>
      <c r="E22" s="58"/>
      <c r="F22" s="58"/>
      <c r="G22" s="243"/>
      <c r="H22" s="243"/>
    </row>
    <row r="23" spans="1:8" ht="12.75">
      <c r="A23" s="44" t="s">
        <v>611</v>
      </c>
      <c r="B23" s="56" t="s">
        <v>612</v>
      </c>
      <c r="C23" s="45"/>
      <c r="D23" s="46"/>
      <c r="E23" s="498"/>
      <c r="F23" s="58"/>
      <c r="G23" s="243"/>
      <c r="H23" s="243"/>
    </row>
    <row r="24" spans="1:8" ht="12.75">
      <c r="A24" s="451"/>
      <c r="B24" s="47" t="s">
        <v>613</v>
      </c>
      <c r="C24" s="45"/>
      <c r="D24" s="46"/>
      <c r="E24" s="58"/>
      <c r="F24" s="58"/>
      <c r="G24" s="243"/>
      <c r="H24" s="243"/>
    </row>
    <row r="25" spans="1:8" ht="12.75">
      <c r="A25" s="451"/>
      <c r="B25" s="47" t="s">
        <v>614</v>
      </c>
      <c r="C25" s="45"/>
      <c r="D25" s="46"/>
      <c r="E25" s="58"/>
      <c r="F25" s="58"/>
      <c r="G25" s="243"/>
      <c r="H25" s="243"/>
    </row>
    <row r="26" spans="1:8" ht="12.75">
      <c r="A26" s="451"/>
      <c r="B26" s="47"/>
      <c r="C26" s="45"/>
      <c r="D26" s="46"/>
      <c r="E26" s="58"/>
      <c r="F26" s="58"/>
      <c r="G26" s="243"/>
      <c r="H26" s="243"/>
    </row>
    <row r="27" spans="1:8" ht="12.75">
      <c r="A27" s="44" t="s">
        <v>615</v>
      </c>
      <c r="B27" s="47" t="s">
        <v>616</v>
      </c>
      <c r="C27" s="45"/>
      <c r="D27" s="46"/>
      <c r="E27" s="58"/>
      <c r="F27" s="58"/>
      <c r="G27" s="243"/>
      <c r="H27" s="243"/>
    </row>
    <row r="28" spans="1:8" ht="12.75">
      <c r="A28" s="451"/>
      <c r="B28" s="47"/>
      <c r="C28" s="45"/>
      <c r="D28" s="46"/>
      <c r="E28" s="58"/>
      <c r="F28" s="58"/>
      <c r="G28" s="243"/>
      <c r="H28" s="243"/>
    </row>
    <row r="29" spans="1:8" ht="12.75">
      <c r="A29" s="451"/>
      <c r="B29" s="47" t="s">
        <v>11</v>
      </c>
      <c r="C29" s="45"/>
      <c r="D29" s="46" t="s">
        <v>617</v>
      </c>
      <c r="E29" s="58" t="s">
        <v>212</v>
      </c>
      <c r="F29" s="58">
        <v>4</v>
      </c>
      <c r="G29" s="243"/>
      <c r="H29" s="243"/>
    </row>
    <row r="30" spans="1:8" ht="12.75">
      <c r="A30" s="451"/>
      <c r="B30" s="47"/>
      <c r="C30" s="45"/>
      <c r="D30" s="46" t="s">
        <v>622</v>
      </c>
      <c r="E30" s="58"/>
      <c r="F30" s="58"/>
      <c r="G30" s="243"/>
      <c r="H30" s="243"/>
    </row>
    <row r="31" spans="1:8" ht="12.75">
      <c r="A31" s="451"/>
      <c r="B31" s="47"/>
      <c r="C31" s="45"/>
      <c r="D31" s="46"/>
      <c r="E31" s="58"/>
      <c r="F31" s="58"/>
      <c r="G31" s="243"/>
      <c r="H31" s="243"/>
    </row>
    <row r="32" spans="1:8" ht="12.75">
      <c r="A32" s="451"/>
      <c r="B32" s="47" t="s">
        <v>12</v>
      </c>
      <c r="C32" s="45"/>
      <c r="D32" s="46" t="s">
        <v>618</v>
      </c>
      <c r="E32" s="58" t="s">
        <v>212</v>
      </c>
      <c r="F32" s="58">
        <v>2</v>
      </c>
      <c r="G32" s="243"/>
      <c r="H32" s="243"/>
    </row>
    <row r="33" spans="1:8" ht="12.75">
      <c r="A33" s="451"/>
      <c r="B33" s="159"/>
      <c r="C33" s="45"/>
      <c r="D33" s="46" t="s">
        <v>622</v>
      </c>
      <c r="E33" s="58"/>
      <c r="F33" s="58"/>
      <c r="G33" s="243"/>
      <c r="H33" s="243"/>
    </row>
    <row r="34" spans="1:8" ht="12.75">
      <c r="A34" s="451"/>
      <c r="B34" s="159"/>
      <c r="C34" s="45"/>
      <c r="D34" s="46"/>
      <c r="E34" s="58"/>
      <c r="F34" s="58"/>
      <c r="G34" s="243"/>
      <c r="H34" s="243"/>
    </row>
    <row r="35" spans="1:8" ht="12.75">
      <c r="A35" s="451"/>
      <c r="B35" s="494" t="s">
        <v>15</v>
      </c>
      <c r="C35" s="45"/>
      <c r="D35" s="46" t="s">
        <v>619</v>
      </c>
      <c r="E35" s="58" t="s">
        <v>212</v>
      </c>
      <c r="F35" s="58">
        <v>1</v>
      </c>
      <c r="G35" s="243"/>
      <c r="H35" s="243"/>
    </row>
    <row r="36" spans="1:8" ht="12.75">
      <c r="A36" s="451"/>
      <c r="B36" s="494"/>
      <c r="C36" s="45"/>
      <c r="D36" s="46" t="s">
        <v>622</v>
      </c>
      <c r="E36" s="58"/>
      <c r="F36" s="58"/>
      <c r="G36" s="243"/>
      <c r="H36" s="243"/>
    </row>
    <row r="37" spans="1:8" ht="12.75">
      <c r="A37" s="451"/>
      <c r="B37" s="47"/>
      <c r="C37" s="45"/>
      <c r="D37" s="46"/>
      <c r="E37" s="58"/>
      <c r="F37" s="58"/>
      <c r="G37" s="243"/>
      <c r="H37" s="243"/>
    </row>
    <row r="38" spans="1:8" ht="12.75">
      <c r="A38" s="44" t="s">
        <v>620</v>
      </c>
      <c r="B38" s="47" t="s">
        <v>621</v>
      </c>
      <c r="C38" s="45"/>
      <c r="D38" s="46"/>
      <c r="E38" s="58"/>
      <c r="F38" s="58"/>
      <c r="G38" s="243"/>
      <c r="H38" s="243"/>
    </row>
    <row r="39" spans="1:8" ht="12.75">
      <c r="A39" s="451"/>
      <c r="B39" s="47"/>
      <c r="C39" s="45"/>
      <c r="D39" s="46"/>
      <c r="E39" s="58"/>
      <c r="F39" s="58"/>
      <c r="G39" s="243"/>
      <c r="H39" s="243"/>
    </row>
    <row r="40" spans="1:8" ht="12.75">
      <c r="A40" s="451"/>
      <c r="B40" s="47" t="s">
        <v>11</v>
      </c>
      <c r="C40" s="45"/>
      <c r="D40" s="46" t="s">
        <v>617</v>
      </c>
      <c r="E40" s="58" t="s">
        <v>212</v>
      </c>
      <c r="F40" s="58">
        <v>4</v>
      </c>
      <c r="G40" s="243"/>
      <c r="H40" s="243"/>
    </row>
    <row r="41" spans="1:8" ht="12.75">
      <c r="A41" s="451"/>
      <c r="B41" s="47"/>
      <c r="C41" s="45"/>
      <c r="D41" s="46" t="s">
        <v>622</v>
      </c>
      <c r="E41" s="58"/>
      <c r="F41" s="58"/>
      <c r="G41" s="243"/>
      <c r="H41" s="243"/>
    </row>
    <row r="42" spans="1:8" ht="12.75">
      <c r="A42" s="451"/>
      <c r="B42" s="47"/>
      <c r="C42" s="45"/>
      <c r="D42" s="46"/>
      <c r="E42" s="58"/>
      <c r="F42" s="58"/>
      <c r="G42" s="243"/>
      <c r="H42" s="243"/>
    </row>
    <row r="43" spans="1:8" ht="12.75">
      <c r="A43" s="451"/>
      <c r="B43" s="47" t="s">
        <v>12</v>
      </c>
      <c r="C43" s="45"/>
      <c r="D43" s="46" t="s">
        <v>618</v>
      </c>
      <c r="E43" s="58" t="s">
        <v>212</v>
      </c>
      <c r="F43" s="58">
        <v>4</v>
      </c>
      <c r="G43" s="243"/>
      <c r="H43" s="243"/>
    </row>
    <row r="44" spans="1:8" ht="12.75">
      <c r="A44" s="451"/>
      <c r="B44" s="159"/>
      <c r="C44" s="45"/>
      <c r="D44" s="46" t="s">
        <v>622</v>
      </c>
      <c r="E44" s="58"/>
      <c r="F44" s="58"/>
      <c r="G44" s="243"/>
      <c r="H44" s="243"/>
    </row>
    <row r="45" spans="1:8" ht="12.75">
      <c r="A45" s="451"/>
      <c r="B45" s="159"/>
      <c r="C45" s="45"/>
      <c r="D45" s="46"/>
      <c r="E45" s="58"/>
      <c r="F45" s="58"/>
      <c r="G45" s="243"/>
      <c r="H45" s="243"/>
    </row>
    <row r="46" spans="1:8" ht="12.75">
      <c r="A46" s="451"/>
      <c r="B46" s="494" t="s">
        <v>15</v>
      </c>
      <c r="C46" s="45"/>
      <c r="D46" s="46" t="s">
        <v>619</v>
      </c>
      <c r="E46" s="58" t="s">
        <v>212</v>
      </c>
      <c r="F46" s="58">
        <v>1</v>
      </c>
      <c r="G46" s="243"/>
      <c r="H46" s="243"/>
    </row>
    <row r="47" spans="1:8" ht="12.75">
      <c r="A47" s="451"/>
      <c r="B47" s="494"/>
      <c r="C47" s="45"/>
      <c r="D47" s="46" t="s">
        <v>622</v>
      </c>
      <c r="E47" s="58"/>
      <c r="F47" s="58"/>
      <c r="G47" s="243"/>
      <c r="H47" s="243"/>
    </row>
    <row r="48" spans="1:8" ht="12.75">
      <c r="A48" s="451"/>
      <c r="B48" s="494"/>
      <c r="C48" s="45"/>
      <c r="D48" s="46"/>
      <c r="E48" s="58"/>
      <c r="F48" s="58"/>
      <c r="G48" s="243"/>
      <c r="H48" s="243"/>
    </row>
    <row r="49" spans="1:8" ht="12.75">
      <c r="A49" s="451"/>
      <c r="B49" s="494"/>
      <c r="C49" s="45"/>
      <c r="D49" s="45"/>
      <c r="E49" s="58"/>
      <c r="F49" s="164"/>
      <c r="G49" s="243"/>
      <c r="H49" s="243"/>
    </row>
    <row r="50" spans="1:8" ht="12.75">
      <c r="A50" s="451"/>
      <c r="B50" s="494"/>
      <c r="C50" s="45"/>
      <c r="D50" s="45"/>
      <c r="E50" s="58"/>
      <c r="F50" s="164"/>
      <c r="G50" s="243"/>
      <c r="H50" s="243"/>
    </row>
    <row r="51" spans="1:8" ht="12.75">
      <c r="A51" s="451"/>
      <c r="B51" s="494"/>
      <c r="C51" s="45"/>
      <c r="D51" s="45"/>
      <c r="E51" s="58"/>
      <c r="F51" s="164"/>
      <c r="G51" s="243"/>
      <c r="H51" s="243"/>
    </row>
    <row r="52" spans="1:8" ht="12.75">
      <c r="A52" s="451"/>
      <c r="B52" s="494"/>
      <c r="C52" s="45"/>
      <c r="D52" s="45"/>
      <c r="E52" s="58"/>
      <c r="F52" s="164"/>
      <c r="G52" s="243"/>
      <c r="H52" s="243"/>
    </row>
    <row r="53" spans="1:8" ht="12.75">
      <c r="A53" s="451"/>
      <c r="B53" s="494"/>
      <c r="C53" s="45"/>
      <c r="D53" s="45"/>
      <c r="E53" s="58"/>
      <c r="F53" s="164"/>
      <c r="G53" s="243"/>
      <c r="H53" s="243"/>
    </row>
    <row r="54" spans="1:8" ht="12.75">
      <c r="A54" s="451"/>
      <c r="B54" s="494"/>
      <c r="C54" s="45"/>
      <c r="D54" s="45"/>
      <c r="E54" s="58"/>
      <c r="F54" s="164"/>
      <c r="G54" s="243"/>
      <c r="H54" s="243"/>
    </row>
    <row r="55" spans="1:8" ht="12.75">
      <c r="A55" s="451"/>
      <c r="B55" s="494"/>
      <c r="C55" s="45"/>
      <c r="D55" s="45"/>
      <c r="E55" s="58"/>
      <c r="F55" s="164"/>
      <c r="G55" s="243"/>
      <c r="H55" s="243"/>
    </row>
    <row r="56" spans="1:8" ht="12.75">
      <c r="A56" s="451"/>
      <c r="B56" s="503"/>
      <c r="C56" s="496"/>
      <c r="D56" s="496"/>
      <c r="E56" s="498"/>
      <c r="F56" s="504"/>
      <c r="G56" s="220"/>
      <c r="H56" s="502"/>
    </row>
    <row r="57" spans="1:8" ht="12.75">
      <c r="A57" s="440"/>
      <c r="B57" s="354"/>
      <c r="C57" s="354"/>
      <c r="D57" s="354"/>
      <c r="E57" s="354"/>
      <c r="F57" s="215"/>
      <c r="G57" s="355"/>
      <c r="H57" s="356"/>
    </row>
    <row r="58" spans="1:8" ht="12.75">
      <c r="A58" s="435" t="s">
        <v>779</v>
      </c>
      <c r="B58" s="2" t="s">
        <v>70</v>
      </c>
      <c r="C58" s="2"/>
      <c r="D58" s="2"/>
      <c r="E58" s="358"/>
      <c r="F58" s="141"/>
      <c r="G58" s="359"/>
      <c r="H58" s="381"/>
    </row>
    <row r="59" spans="1:8" ht="12.75">
      <c r="A59" s="441"/>
      <c r="B59" s="360"/>
      <c r="C59" s="360"/>
      <c r="D59" s="360"/>
      <c r="E59" s="360"/>
      <c r="F59" s="216"/>
      <c r="G59" s="216"/>
      <c r="H59" s="361"/>
    </row>
    <row r="60" spans="1:8" ht="12.75">
      <c r="A60" s="442"/>
      <c r="B60" s="358"/>
      <c r="C60" s="358"/>
      <c r="D60" s="358"/>
      <c r="E60" s="358"/>
      <c r="F60" s="141"/>
      <c r="G60" s="359"/>
      <c r="H60" s="362"/>
    </row>
    <row r="61" spans="1:8" ht="12.75">
      <c r="A61" s="442"/>
      <c r="B61" s="358"/>
      <c r="C61" s="358"/>
      <c r="D61" s="358"/>
      <c r="E61" s="358"/>
      <c r="F61" s="141"/>
      <c r="G61" s="359"/>
      <c r="H61" s="251" t="s">
        <v>692</v>
      </c>
    </row>
    <row r="62" spans="1:8" ht="12.75">
      <c r="A62" s="442"/>
      <c r="B62" s="358"/>
      <c r="C62" s="358"/>
      <c r="D62" s="358"/>
      <c r="E62" s="358"/>
      <c r="F62" s="216"/>
      <c r="G62" s="363"/>
      <c r="H62" s="30"/>
    </row>
    <row r="63" spans="1:8" ht="12.75">
      <c r="A63" s="443"/>
      <c r="B63" s="365"/>
      <c r="C63" s="366"/>
      <c r="D63" s="366"/>
      <c r="E63" s="364"/>
      <c r="F63" s="367"/>
      <c r="G63" s="368"/>
      <c r="H63" s="369"/>
    </row>
    <row r="64" spans="1:8" ht="12.75">
      <c r="A64" s="435" t="s">
        <v>226</v>
      </c>
      <c r="B64" s="370"/>
      <c r="C64" s="2"/>
      <c r="D64" s="2" t="s">
        <v>2</v>
      </c>
      <c r="E64" s="8" t="s">
        <v>3</v>
      </c>
      <c r="F64" s="371" t="s">
        <v>41</v>
      </c>
      <c r="G64" s="372" t="s">
        <v>5</v>
      </c>
      <c r="H64" s="373" t="s">
        <v>6</v>
      </c>
    </row>
    <row r="65" spans="1:8" ht="12.75">
      <c r="A65" s="444"/>
      <c r="B65" s="374"/>
      <c r="C65" s="375"/>
      <c r="D65" s="375"/>
      <c r="E65" s="156"/>
      <c r="F65" s="376" t="s">
        <v>44</v>
      </c>
      <c r="G65" s="377"/>
      <c r="H65" s="378"/>
    </row>
    <row r="66" spans="1:8" ht="12.75">
      <c r="A66" s="440"/>
      <c r="B66" s="379"/>
      <c r="C66" s="354"/>
      <c r="D66" s="354"/>
      <c r="E66" s="354"/>
      <c r="F66" s="215"/>
      <c r="G66" s="355"/>
      <c r="H66" s="356"/>
    </row>
    <row r="67" spans="1:8" ht="12.75">
      <c r="A67" s="435" t="str">
        <f>A58</f>
        <v>C 11.6</v>
      </c>
      <c r="B67" s="2" t="s">
        <v>71</v>
      </c>
      <c r="C67" s="358"/>
      <c r="D67" s="358"/>
      <c r="E67" s="358"/>
      <c r="F67" s="141"/>
      <c r="G67" s="359"/>
      <c r="H67" s="380"/>
    </row>
    <row r="68" spans="1:8" ht="12.75">
      <c r="A68" s="441"/>
      <c r="B68" s="360"/>
      <c r="C68" s="360"/>
      <c r="D68" s="360"/>
      <c r="E68" s="360"/>
      <c r="F68" s="216"/>
      <c r="G68" s="363"/>
      <c r="H68" s="361"/>
    </row>
    <row r="69" spans="1:8" ht="12.75">
      <c r="A69" s="304"/>
      <c r="B69" s="422"/>
      <c r="C69" s="422"/>
      <c r="D69" s="422"/>
      <c r="E69" s="379"/>
      <c r="F69" s="525"/>
      <c r="G69" s="423"/>
      <c r="H69" s="380"/>
    </row>
    <row r="70" spans="1:8" ht="12.75">
      <c r="A70" s="488" t="s">
        <v>623</v>
      </c>
      <c r="B70" s="159" t="s">
        <v>624</v>
      </c>
      <c r="C70" s="62"/>
      <c r="D70" s="46"/>
      <c r="E70" s="24"/>
      <c r="F70" s="58"/>
      <c r="G70" s="243"/>
      <c r="H70" s="243"/>
    </row>
    <row r="71" spans="1:8" ht="12.75">
      <c r="A71" s="50"/>
      <c r="B71" s="48"/>
      <c r="C71" s="57"/>
      <c r="D71" s="52"/>
      <c r="E71" s="59"/>
      <c r="F71" s="58"/>
      <c r="G71" s="243"/>
      <c r="H71" s="243"/>
    </row>
    <row r="72" spans="1:8" ht="12.75">
      <c r="A72" s="490" t="s">
        <v>625</v>
      </c>
      <c r="B72" s="18" t="s">
        <v>148</v>
      </c>
      <c r="C72" s="57"/>
      <c r="D72" s="52"/>
      <c r="E72" s="59"/>
      <c r="F72" s="58"/>
      <c r="G72" s="243"/>
      <c r="H72" s="243"/>
    </row>
    <row r="73" spans="1:8" ht="12.75">
      <c r="A73" s="50"/>
      <c r="B73" s="48"/>
      <c r="C73" s="57"/>
      <c r="D73" s="52"/>
      <c r="E73" s="59"/>
      <c r="F73" s="58"/>
      <c r="G73" s="243"/>
      <c r="H73" s="243"/>
    </row>
    <row r="74" spans="1:8" ht="12.75">
      <c r="A74" s="50"/>
      <c r="B74" s="48" t="s">
        <v>11</v>
      </c>
      <c r="C74" s="57"/>
      <c r="D74" s="52" t="s">
        <v>627</v>
      </c>
      <c r="E74" s="24" t="s">
        <v>36</v>
      </c>
      <c r="F74" s="58">
        <v>10</v>
      </c>
      <c r="G74" s="243"/>
      <c r="H74" s="243"/>
    </row>
    <row r="75" spans="1:8" ht="12.75">
      <c r="A75" s="50"/>
      <c r="B75" s="48"/>
      <c r="C75" s="52"/>
      <c r="D75" s="52"/>
      <c r="E75" s="59"/>
      <c r="F75" s="58"/>
      <c r="G75" s="243"/>
      <c r="H75" s="243"/>
    </row>
    <row r="76" spans="1:8" ht="12.75">
      <c r="A76" s="490" t="s">
        <v>626</v>
      </c>
      <c r="B76" s="18" t="s">
        <v>149</v>
      </c>
      <c r="C76" s="52"/>
      <c r="D76" s="52"/>
      <c r="E76" s="59"/>
      <c r="F76" s="58"/>
      <c r="G76" s="243"/>
      <c r="H76" s="243"/>
    </row>
    <row r="77" spans="1:8" ht="12.75">
      <c r="A77" s="154"/>
      <c r="B77" s="5" t="s">
        <v>150</v>
      </c>
      <c r="C77" s="52"/>
      <c r="D77" s="52"/>
      <c r="E77" s="59"/>
      <c r="F77" s="58"/>
      <c r="G77" s="243"/>
      <c r="H77" s="243"/>
    </row>
    <row r="78" spans="1:8" ht="12.75">
      <c r="A78" s="154"/>
      <c r="B78" s="48"/>
      <c r="C78" s="52"/>
      <c r="D78" s="52"/>
      <c r="E78" s="59"/>
      <c r="F78" s="58"/>
      <c r="G78" s="243"/>
      <c r="H78" s="243"/>
    </row>
    <row r="79" spans="1:8" ht="12.75">
      <c r="A79" s="154"/>
      <c r="B79" s="48" t="s">
        <v>11</v>
      </c>
      <c r="C79" s="52"/>
      <c r="D79" s="52" t="s">
        <v>628</v>
      </c>
      <c r="E79" s="24" t="s">
        <v>36</v>
      </c>
      <c r="F79" s="58">
        <v>10</v>
      </c>
      <c r="G79" s="243"/>
      <c r="H79" s="243"/>
    </row>
    <row r="80" spans="1:8" ht="12.75">
      <c r="A80" s="154"/>
      <c r="B80" s="48"/>
      <c r="C80" s="52"/>
      <c r="D80" s="52"/>
      <c r="E80" s="59"/>
      <c r="F80" s="58"/>
      <c r="G80" s="243"/>
      <c r="H80" s="243"/>
    </row>
    <row r="81" spans="1:8" ht="12.75">
      <c r="A81" s="488" t="s">
        <v>629</v>
      </c>
      <c r="B81" s="23" t="s">
        <v>151</v>
      </c>
      <c r="C81" s="52"/>
      <c r="D81" s="52"/>
      <c r="E81" s="59"/>
      <c r="F81" s="58"/>
      <c r="G81" s="243"/>
      <c r="H81" s="243"/>
    </row>
    <row r="82" spans="1:8" ht="12.75">
      <c r="A82" s="154"/>
      <c r="B82" s="23" t="s">
        <v>152</v>
      </c>
      <c r="C82" s="52"/>
      <c r="D82" s="52"/>
      <c r="E82" s="59"/>
      <c r="F82" s="58"/>
      <c r="G82" s="243"/>
      <c r="H82" s="243"/>
    </row>
    <row r="83" spans="1:8" ht="12.75">
      <c r="A83" s="154"/>
      <c r="B83" s="48"/>
      <c r="C83" s="52"/>
      <c r="D83" s="52"/>
      <c r="E83" s="59"/>
      <c r="F83" s="58"/>
      <c r="G83" s="243"/>
      <c r="H83" s="243"/>
    </row>
    <row r="84" spans="1:8" ht="12.75">
      <c r="A84" s="490" t="s">
        <v>630</v>
      </c>
      <c r="B84" s="48" t="s">
        <v>153</v>
      </c>
      <c r="C84" s="52"/>
      <c r="D84" s="52"/>
      <c r="E84" s="59" t="s">
        <v>25</v>
      </c>
      <c r="F84" s="58">
        <v>50</v>
      </c>
      <c r="G84" s="243"/>
      <c r="H84" s="243"/>
    </row>
    <row r="85" spans="1:8" ht="12.75">
      <c r="A85" s="154"/>
      <c r="B85" s="48"/>
      <c r="C85" s="52"/>
      <c r="D85" s="52"/>
      <c r="E85" s="59"/>
      <c r="F85" s="58"/>
      <c r="G85" s="243"/>
      <c r="H85" s="243"/>
    </row>
    <row r="86" spans="1:8" ht="12.75">
      <c r="A86" s="488" t="s">
        <v>631</v>
      </c>
      <c r="B86" s="23" t="s">
        <v>154</v>
      </c>
      <c r="C86" s="52"/>
      <c r="D86" s="52"/>
      <c r="E86" s="59"/>
      <c r="F86" s="58"/>
      <c r="G86" s="243"/>
      <c r="H86" s="243"/>
    </row>
    <row r="87" spans="1:8" ht="12.75">
      <c r="A87" s="154"/>
      <c r="B87" s="23" t="s">
        <v>155</v>
      </c>
      <c r="C87" s="52"/>
      <c r="D87" s="52"/>
      <c r="E87" s="59"/>
      <c r="F87" s="58"/>
      <c r="G87" s="243"/>
      <c r="H87" s="243"/>
    </row>
    <row r="88" spans="1:8" ht="12.75">
      <c r="A88" s="154"/>
      <c r="B88" s="48"/>
      <c r="C88" s="52"/>
      <c r="D88" s="52"/>
      <c r="E88" s="59"/>
      <c r="F88" s="58"/>
      <c r="G88" s="243"/>
      <c r="H88" s="243"/>
    </row>
    <row r="89" spans="1:8" ht="12.75">
      <c r="A89" s="490" t="s">
        <v>632</v>
      </c>
      <c r="B89" s="48" t="s">
        <v>633</v>
      </c>
      <c r="C89" s="52"/>
      <c r="D89" s="52"/>
      <c r="E89" s="498" t="s">
        <v>137</v>
      </c>
      <c r="F89" s="58">
        <v>30</v>
      </c>
      <c r="G89" s="243"/>
      <c r="H89" s="243"/>
    </row>
    <row r="90" spans="1:8" ht="12.75">
      <c r="A90" s="154"/>
      <c r="B90" s="48"/>
      <c r="C90" s="52"/>
      <c r="D90" s="52"/>
      <c r="E90" s="59"/>
      <c r="F90" s="58"/>
      <c r="G90" s="243"/>
      <c r="H90" s="243"/>
    </row>
    <row r="91" spans="1:8" ht="12.75">
      <c r="A91" s="490" t="s">
        <v>634</v>
      </c>
      <c r="B91" s="48" t="s">
        <v>635</v>
      </c>
      <c r="C91" s="52"/>
      <c r="D91" s="52"/>
      <c r="E91" s="498" t="s">
        <v>137</v>
      </c>
      <c r="F91" s="58">
        <v>5</v>
      </c>
      <c r="G91" s="243"/>
      <c r="H91" s="243"/>
    </row>
    <row r="92" spans="1:8" ht="12.75">
      <c r="A92" s="154"/>
      <c r="B92" s="48" t="s">
        <v>636</v>
      </c>
      <c r="C92" s="52"/>
      <c r="D92" s="52"/>
      <c r="E92" s="59"/>
      <c r="F92" s="58"/>
      <c r="G92" s="243"/>
      <c r="H92" s="243"/>
    </row>
    <row r="93" spans="1:8" ht="12.75">
      <c r="A93" s="154"/>
      <c r="B93" s="48" t="s">
        <v>637</v>
      </c>
      <c r="C93" s="52"/>
      <c r="D93" s="52"/>
      <c r="E93" s="59"/>
      <c r="F93" s="58"/>
      <c r="G93" s="243"/>
      <c r="H93" s="243"/>
    </row>
    <row r="94" spans="1:8" ht="12.75">
      <c r="A94" s="154"/>
      <c r="B94" s="48"/>
      <c r="C94" s="52"/>
      <c r="D94" s="52"/>
      <c r="E94" s="59"/>
      <c r="F94" s="58"/>
      <c r="G94" s="243"/>
      <c r="H94" s="243"/>
    </row>
    <row r="95" spans="1:8" ht="12.75">
      <c r="A95" s="490" t="s">
        <v>638</v>
      </c>
      <c r="B95" s="48" t="s">
        <v>648</v>
      </c>
      <c r="C95" s="52"/>
      <c r="D95" s="52"/>
      <c r="E95" s="498" t="s">
        <v>137</v>
      </c>
      <c r="F95" s="58">
        <v>25</v>
      </c>
      <c r="G95" s="243"/>
      <c r="H95" s="243"/>
    </row>
    <row r="96" spans="1:8" ht="12.75">
      <c r="A96" s="154"/>
      <c r="B96" s="48" t="s">
        <v>639</v>
      </c>
      <c r="C96" s="52"/>
      <c r="D96" s="52"/>
      <c r="E96" s="59"/>
      <c r="F96" s="58"/>
      <c r="G96" s="243"/>
      <c r="H96" s="243"/>
    </row>
    <row r="97" spans="1:8" ht="12.75">
      <c r="A97" s="154"/>
      <c r="B97" s="48"/>
      <c r="C97" s="52"/>
      <c r="D97" s="52"/>
      <c r="E97" s="59"/>
      <c r="F97" s="58"/>
      <c r="G97" s="243"/>
      <c r="H97" s="243"/>
    </row>
    <row r="98" spans="1:8" ht="12.75">
      <c r="A98" s="490" t="s">
        <v>640</v>
      </c>
      <c r="B98" s="48" t="s">
        <v>641</v>
      </c>
      <c r="C98" s="52"/>
      <c r="D98" s="52"/>
      <c r="E98" s="498" t="s">
        <v>137</v>
      </c>
      <c r="F98" s="58">
        <v>1</v>
      </c>
      <c r="G98" s="243"/>
      <c r="H98" s="243"/>
    </row>
    <row r="99" spans="1:8" ht="12.75">
      <c r="A99" s="154"/>
      <c r="B99" s="48" t="s">
        <v>642</v>
      </c>
      <c r="C99" s="52"/>
      <c r="D99" s="52"/>
      <c r="E99" s="59"/>
      <c r="F99" s="58"/>
      <c r="G99" s="243"/>
      <c r="H99" s="243"/>
    </row>
    <row r="100" spans="1:8" ht="12.75">
      <c r="A100" s="154"/>
      <c r="B100" s="48"/>
      <c r="C100" s="52"/>
      <c r="D100" s="52"/>
      <c r="E100" s="59"/>
      <c r="F100" s="58"/>
      <c r="G100" s="243"/>
      <c r="H100" s="243"/>
    </row>
    <row r="101" spans="1:8" ht="12.75">
      <c r="A101" s="488" t="s">
        <v>643</v>
      </c>
      <c r="B101" s="51" t="s">
        <v>644</v>
      </c>
      <c r="C101" s="52"/>
      <c r="D101" s="52"/>
      <c r="E101" s="59"/>
      <c r="F101" s="58"/>
      <c r="G101" s="243"/>
      <c r="H101" s="243"/>
    </row>
    <row r="102" spans="1:8" ht="12.75">
      <c r="A102" s="154"/>
      <c r="B102" s="48"/>
      <c r="C102" s="52"/>
      <c r="D102" s="52"/>
      <c r="E102" s="59"/>
      <c r="F102" s="58"/>
      <c r="G102" s="243"/>
      <c r="H102" s="243"/>
    </row>
    <row r="103" spans="1:8" ht="12.75">
      <c r="A103" s="490" t="s">
        <v>645</v>
      </c>
      <c r="B103" s="45" t="s">
        <v>608</v>
      </c>
      <c r="C103" s="52"/>
      <c r="D103" s="52"/>
      <c r="E103" s="24" t="s">
        <v>36</v>
      </c>
      <c r="F103" s="58">
        <v>12</v>
      </c>
      <c r="G103" s="243"/>
      <c r="H103" s="243"/>
    </row>
    <row r="104" spans="1:8" ht="12.75">
      <c r="A104" s="154"/>
      <c r="B104" s="45"/>
      <c r="C104" s="52"/>
      <c r="D104" s="52"/>
      <c r="E104" s="59"/>
      <c r="F104" s="58"/>
      <c r="G104" s="243"/>
      <c r="H104" s="243"/>
    </row>
    <row r="105" spans="1:8" ht="12.75">
      <c r="A105" s="490" t="s">
        <v>647</v>
      </c>
      <c r="B105" s="46" t="s">
        <v>609</v>
      </c>
      <c r="C105" s="52"/>
      <c r="D105" s="52"/>
      <c r="E105" s="24" t="s">
        <v>36</v>
      </c>
      <c r="F105" s="58">
        <v>6</v>
      </c>
      <c r="G105" s="243"/>
      <c r="H105" s="243"/>
    </row>
    <row r="106" spans="1:8" ht="12.75">
      <c r="A106" s="154"/>
      <c r="B106" s="45"/>
      <c r="C106" s="52"/>
      <c r="D106" s="52"/>
      <c r="E106" s="59"/>
      <c r="F106" s="58"/>
      <c r="G106" s="243"/>
      <c r="H106" s="243"/>
    </row>
    <row r="107" spans="1:8" ht="12.75">
      <c r="A107" s="490" t="s">
        <v>646</v>
      </c>
      <c r="B107" s="46" t="s">
        <v>610</v>
      </c>
      <c r="C107" s="52"/>
      <c r="D107" s="52"/>
      <c r="E107" s="24" t="s">
        <v>36</v>
      </c>
      <c r="F107" s="58">
        <v>2</v>
      </c>
      <c r="G107" s="243"/>
      <c r="H107" s="243"/>
    </row>
    <row r="108" spans="1:8" ht="12.75">
      <c r="A108" s="490"/>
      <c r="B108" s="45"/>
      <c r="C108" s="52"/>
      <c r="D108" s="52"/>
      <c r="E108" s="59"/>
      <c r="F108" s="58"/>
      <c r="G108" s="243"/>
      <c r="H108" s="243"/>
    </row>
    <row r="109" spans="1:8" ht="12.75">
      <c r="A109" s="488" t="s">
        <v>651</v>
      </c>
      <c r="B109" s="51" t="s">
        <v>652</v>
      </c>
      <c r="C109" s="52"/>
      <c r="D109" s="52"/>
      <c r="E109" s="59"/>
      <c r="F109" s="58"/>
      <c r="G109" s="243"/>
      <c r="H109" s="243"/>
    </row>
    <row r="110" spans="1:8" ht="12.75">
      <c r="A110" s="154"/>
      <c r="B110" s="48"/>
      <c r="C110" s="52"/>
      <c r="D110" s="52"/>
      <c r="E110" s="59"/>
      <c r="F110" s="58"/>
      <c r="G110" s="243"/>
      <c r="H110" s="243"/>
    </row>
    <row r="111" spans="1:8" ht="12.75">
      <c r="A111" s="490" t="s">
        <v>649</v>
      </c>
      <c r="B111" s="48" t="s">
        <v>650</v>
      </c>
      <c r="C111" s="52"/>
      <c r="D111" s="52"/>
      <c r="E111" s="24" t="s">
        <v>36</v>
      </c>
      <c r="F111" s="58">
        <v>10</v>
      </c>
      <c r="G111" s="243"/>
      <c r="H111" s="243"/>
    </row>
    <row r="112" spans="1:8" ht="12.75">
      <c r="A112" s="154"/>
      <c r="B112" s="48"/>
      <c r="C112" s="52"/>
      <c r="D112" s="52"/>
      <c r="E112" s="59"/>
      <c r="F112" s="58"/>
      <c r="G112" s="243"/>
      <c r="H112" s="243"/>
    </row>
    <row r="113" spans="1:8" ht="12.75">
      <c r="A113" s="490" t="s">
        <v>653</v>
      </c>
      <c r="B113" s="48" t="s">
        <v>654</v>
      </c>
      <c r="C113" s="52"/>
      <c r="D113" s="52"/>
      <c r="E113" s="24" t="s">
        <v>36</v>
      </c>
      <c r="F113" s="58">
        <v>10</v>
      </c>
      <c r="G113" s="243"/>
      <c r="H113" s="243"/>
    </row>
    <row r="114" spans="1:8" ht="12.75">
      <c r="A114" s="154"/>
      <c r="B114" s="48"/>
      <c r="C114" s="52"/>
      <c r="D114" s="52"/>
      <c r="E114" s="59"/>
      <c r="F114" s="58"/>
      <c r="G114" s="243"/>
      <c r="H114" s="243"/>
    </row>
    <row r="115" spans="1:8" ht="12.75">
      <c r="A115" s="451"/>
      <c r="B115" s="503"/>
      <c r="C115" s="496"/>
      <c r="D115" s="496"/>
      <c r="E115" s="498"/>
      <c r="F115" s="504"/>
      <c r="G115" s="220"/>
      <c r="H115" s="502"/>
    </row>
    <row r="116" spans="1:8" ht="12.75">
      <c r="A116" s="440"/>
      <c r="B116" s="354"/>
      <c r="C116" s="354"/>
      <c r="D116" s="354"/>
      <c r="E116" s="354"/>
      <c r="F116" s="215"/>
      <c r="G116" s="355"/>
      <c r="H116" s="356"/>
    </row>
    <row r="117" spans="1:8" ht="12.75">
      <c r="A117" s="435" t="s">
        <v>779</v>
      </c>
      <c r="B117" s="2" t="s">
        <v>70</v>
      </c>
      <c r="C117" s="2"/>
      <c r="D117" s="2"/>
      <c r="E117" s="358"/>
      <c r="F117" s="141"/>
      <c r="G117" s="359"/>
      <c r="H117" s="381"/>
    </row>
    <row r="118" spans="1:8" ht="12.75">
      <c r="A118" s="441"/>
      <c r="B118" s="360"/>
      <c r="C118" s="360"/>
      <c r="D118" s="360"/>
      <c r="E118" s="360"/>
      <c r="F118" s="216"/>
      <c r="G118" s="216"/>
      <c r="H118" s="361"/>
    </row>
    <row r="119" spans="1:8" ht="12.75">
      <c r="A119" s="442"/>
      <c r="B119" s="358"/>
      <c r="C119" s="358"/>
      <c r="D119" s="358"/>
      <c r="E119" s="358"/>
      <c r="F119" s="141"/>
      <c r="G119" s="359"/>
      <c r="H119" s="362"/>
    </row>
    <row r="120" spans="1:8" ht="12.75">
      <c r="A120" s="442"/>
      <c r="B120" s="358"/>
      <c r="C120" s="358"/>
      <c r="D120" s="358"/>
      <c r="E120" s="358"/>
      <c r="F120" s="141"/>
      <c r="G120" s="359"/>
      <c r="H120" s="251" t="s">
        <v>692</v>
      </c>
    </row>
    <row r="121" spans="1:8" ht="12.75">
      <c r="A121" s="442"/>
      <c r="B121" s="358"/>
      <c r="C121" s="358"/>
      <c r="D121" s="358"/>
      <c r="E121" s="358"/>
      <c r="F121" s="216"/>
      <c r="G121" s="363"/>
      <c r="H121" s="30"/>
    </row>
    <row r="122" spans="1:8" ht="12.75">
      <c r="A122" s="443"/>
      <c r="B122" s="365"/>
      <c r="C122" s="366"/>
      <c r="D122" s="366"/>
      <c r="E122" s="364"/>
      <c r="F122" s="367"/>
      <c r="G122" s="368"/>
      <c r="H122" s="369"/>
    </row>
    <row r="123" spans="1:8" ht="12.75">
      <c r="A123" s="435" t="s">
        <v>226</v>
      </c>
      <c r="B123" s="370"/>
      <c r="C123" s="2"/>
      <c r="D123" s="2" t="s">
        <v>2</v>
      </c>
      <c r="E123" s="8" t="s">
        <v>3</v>
      </c>
      <c r="F123" s="371" t="s">
        <v>41</v>
      </c>
      <c r="G123" s="372" t="s">
        <v>5</v>
      </c>
      <c r="H123" s="373" t="s">
        <v>6</v>
      </c>
    </row>
    <row r="124" spans="1:8" ht="12.75">
      <c r="A124" s="444"/>
      <c r="B124" s="374"/>
      <c r="C124" s="375"/>
      <c r="D124" s="375"/>
      <c r="E124" s="156"/>
      <c r="F124" s="376" t="s">
        <v>44</v>
      </c>
      <c r="G124" s="377"/>
      <c r="H124" s="378"/>
    </row>
    <row r="125" spans="1:8" ht="12.75">
      <c r="A125" s="440"/>
      <c r="B125" s="379"/>
      <c r="C125" s="354"/>
      <c r="D125" s="354"/>
      <c r="E125" s="354"/>
      <c r="F125" s="215"/>
      <c r="G125" s="355"/>
      <c r="H125" s="356"/>
    </row>
    <row r="126" spans="1:8" ht="12.75">
      <c r="A126" s="435" t="str">
        <f>A117</f>
        <v>C 11.6</v>
      </c>
      <c r="B126" s="2" t="s">
        <v>71</v>
      </c>
      <c r="C126" s="358"/>
      <c r="D126" s="358"/>
      <c r="E126" s="358"/>
      <c r="F126" s="141"/>
      <c r="G126" s="359"/>
      <c r="H126" s="380"/>
    </row>
    <row r="127" spans="1:8" ht="12.75">
      <c r="A127" s="441"/>
      <c r="B127" s="360"/>
      <c r="C127" s="360"/>
      <c r="D127" s="360"/>
      <c r="E127" s="360"/>
      <c r="F127" s="216"/>
      <c r="G127" s="363"/>
      <c r="H127" s="361"/>
    </row>
    <row r="128" spans="1:8" ht="12.75">
      <c r="A128" s="304"/>
      <c r="B128" s="422"/>
      <c r="C128" s="422"/>
      <c r="D128" s="422"/>
      <c r="E128" s="379"/>
      <c r="F128" s="525"/>
      <c r="G128" s="423"/>
      <c r="H128" s="380"/>
    </row>
    <row r="129" spans="1:8" ht="12.75">
      <c r="A129" s="488" t="s">
        <v>655</v>
      </c>
      <c r="B129" s="489" t="s">
        <v>656</v>
      </c>
      <c r="C129" s="45"/>
      <c r="D129" s="46"/>
      <c r="E129" s="58"/>
      <c r="F129" s="58"/>
      <c r="G129" s="243"/>
      <c r="H129" s="243"/>
    </row>
    <row r="130" spans="1:8" ht="12.75">
      <c r="A130" s="44"/>
      <c r="B130" s="489"/>
      <c r="C130" s="45"/>
      <c r="D130" s="46"/>
      <c r="E130" s="58"/>
      <c r="F130" s="58"/>
      <c r="G130" s="243"/>
      <c r="H130" s="243"/>
    </row>
    <row r="131" spans="1:8" ht="12.75">
      <c r="A131" s="488" t="s">
        <v>657</v>
      </c>
      <c r="B131" s="15" t="s">
        <v>668</v>
      </c>
      <c r="C131" s="45"/>
      <c r="D131" s="45"/>
      <c r="E131" s="58"/>
      <c r="F131" s="58"/>
      <c r="G131" s="510"/>
      <c r="H131" s="243"/>
    </row>
    <row r="132" spans="1:8" ht="12.75">
      <c r="A132" s="490"/>
      <c r="B132" s="15"/>
      <c r="C132" s="45"/>
      <c r="D132" s="45"/>
      <c r="E132" s="58"/>
      <c r="F132" s="208"/>
      <c r="G132" s="510"/>
      <c r="H132" s="243"/>
    </row>
    <row r="133" spans="1:8" ht="12.75">
      <c r="A133" s="44" t="s">
        <v>658</v>
      </c>
      <c r="B133" s="17" t="s">
        <v>659</v>
      </c>
      <c r="C133" s="45"/>
      <c r="D133" s="45"/>
      <c r="E133" s="58" t="s">
        <v>21</v>
      </c>
      <c r="F133" s="58">
        <v>1.2</v>
      </c>
      <c r="G133" s="510"/>
      <c r="H133" s="243"/>
    </row>
    <row r="134" spans="1:8" ht="12.75">
      <c r="A134" s="451"/>
      <c r="B134" s="17" t="s">
        <v>660</v>
      </c>
      <c r="C134" s="45"/>
      <c r="D134" s="45"/>
      <c r="E134" s="58"/>
      <c r="F134" s="58"/>
      <c r="G134" s="510"/>
      <c r="H134" s="243"/>
    </row>
    <row r="135" spans="1:8" ht="12.75">
      <c r="A135" s="451"/>
      <c r="B135" s="14"/>
      <c r="C135" s="45"/>
      <c r="D135" s="45"/>
      <c r="E135" s="58"/>
      <c r="F135" s="58"/>
      <c r="G135" s="510"/>
      <c r="H135" s="243"/>
    </row>
    <row r="136" spans="1:8" ht="12.75">
      <c r="A136" s="44" t="s">
        <v>662</v>
      </c>
      <c r="B136" s="57" t="s">
        <v>661</v>
      </c>
      <c r="C136" s="45"/>
      <c r="D136" s="45"/>
      <c r="E136" s="24" t="s">
        <v>36</v>
      </c>
      <c r="F136" s="168">
        <v>100</v>
      </c>
      <c r="G136" s="512"/>
      <c r="H136" s="250"/>
    </row>
    <row r="137" spans="1:8" ht="12.75">
      <c r="A137" s="488"/>
      <c r="B137" s="62"/>
      <c r="C137" s="45"/>
      <c r="D137" s="45"/>
      <c r="E137" s="24"/>
      <c r="F137" s="168"/>
      <c r="G137" s="515"/>
      <c r="H137" s="250"/>
    </row>
    <row r="138" spans="1:8" ht="12.75">
      <c r="A138" s="488" t="s">
        <v>663</v>
      </c>
      <c r="B138" s="15" t="s">
        <v>186</v>
      </c>
      <c r="C138" s="14"/>
      <c r="D138" s="16"/>
      <c r="E138" s="24"/>
      <c r="F138" s="168"/>
      <c r="G138" s="515"/>
      <c r="H138" s="250"/>
    </row>
    <row r="139" spans="1:8" ht="12.75">
      <c r="A139" s="488"/>
      <c r="B139" s="15"/>
      <c r="C139" s="14"/>
      <c r="D139" s="16"/>
      <c r="E139" s="24"/>
      <c r="F139" s="168"/>
      <c r="G139" s="515"/>
      <c r="H139" s="250"/>
    </row>
    <row r="140" spans="1:8" ht="12.75">
      <c r="A140" s="490" t="s">
        <v>664</v>
      </c>
      <c r="B140" s="14" t="s">
        <v>187</v>
      </c>
      <c r="E140" s="7" t="s">
        <v>188</v>
      </c>
      <c r="F140" s="168">
        <v>30</v>
      </c>
      <c r="G140" s="515"/>
      <c r="H140" s="250"/>
    </row>
    <row r="141" spans="1:8" ht="12.75">
      <c r="A141" s="488"/>
      <c r="B141" s="4"/>
      <c r="C141" s="5"/>
      <c r="D141" s="6"/>
      <c r="E141" s="24"/>
      <c r="F141" s="168"/>
      <c r="G141" s="515"/>
      <c r="H141" s="250"/>
    </row>
    <row r="142" spans="1:8" ht="12.75">
      <c r="A142" s="488" t="s">
        <v>665</v>
      </c>
      <c r="B142" s="23" t="s">
        <v>22</v>
      </c>
      <c r="C142" s="5"/>
      <c r="D142" s="6"/>
      <c r="E142" s="58" t="s">
        <v>21</v>
      </c>
      <c r="F142" s="547">
        <v>1.2</v>
      </c>
      <c r="G142" s="515"/>
      <c r="H142" s="250"/>
    </row>
    <row r="143" spans="1:8" ht="12.75">
      <c r="A143" s="488"/>
      <c r="B143" s="23" t="s">
        <v>23</v>
      </c>
      <c r="C143" s="45"/>
      <c r="D143" s="45"/>
      <c r="E143" s="24"/>
      <c r="F143" s="168"/>
      <c r="G143" s="515"/>
      <c r="H143" s="250"/>
    </row>
    <row r="144" spans="1:8" ht="12.75">
      <c r="A144" s="488"/>
      <c r="B144" s="23" t="s">
        <v>24</v>
      </c>
      <c r="C144" s="45"/>
      <c r="D144" s="45"/>
      <c r="E144" s="24"/>
      <c r="F144" s="168"/>
      <c r="G144" s="515"/>
      <c r="H144" s="250"/>
    </row>
    <row r="145" spans="1:8" ht="12.75">
      <c r="A145" s="154"/>
      <c r="B145" s="48"/>
      <c r="C145" s="52"/>
      <c r="D145" s="52"/>
      <c r="E145" s="59"/>
      <c r="F145" s="58"/>
      <c r="G145" s="243"/>
      <c r="H145" s="243"/>
    </row>
    <row r="146" spans="1:8" ht="12.75">
      <c r="A146" s="488" t="s">
        <v>666</v>
      </c>
      <c r="B146" s="19" t="s">
        <v>30</v>
      </c>
      <c r="C146" s="45"/>
      <c r="D146" s="46"/>
      <c r="E146" s="58"/>
      <c r="F146" s="58"/>
      <c r="G146" s="243"/>
      <c r="H146" s="243"/>
    </row>
    <row r="147" spans="1:8" ht="12.75">
      <c r="A147" s="44"/>
      <c r="B147" s="19" t="s">
        <v>31</v>
      </c>
      <c r="C147" s="45"/>
      <c r="D147" s="46"/>
      <c r="E147" s="58"/>
      <c r="F147" s="58"/>
      <c r="G147" s="243"/>
      <c r="H147" s="243"/>
    </row>
    <row r="148" spans="1:8" ht="12.75">
      <c r="A148" s="490"/>
      <c r="B148" s="56"/>
      <c r="C148" s="45"/>
      <c r="D148" s="45"/>
      <c r="E148" s="498"/>
      <c r="F148" s="58"/>
      <c r="G148" s="510"/>
      <c r="H148" s="243"/>
    </row>
    <row r="149" spans="1:8" ht="12.75">
      <c r="A149" s="488" t="s">
        <v>667</v>
      </c>
      <c r="B149" s="15" t="s">
        <v>669</v>
      </c>
      <c r="C149" s="45"/>
      <c r="D149" s="45"/>
      <c r="E149" s="58"/>
      <c r="F149" s="58"/>
      <c r="G149" s="510"/>
      <c r="H149" s="243"/>
    </row>
    <row r="150" spans="1:8" ht="12.75">
      <c r="A150" s="490"/>
      <c r="B150" s="15"/>
      <c r="C150" s="45"/>
      <c r="D150" s="45"/>
      <c r="E150" s="58"/>
      <c r="F150" s="208"/>
      <c r="G150" s="510"/>
      <c r="H150" s="243"/>
    </row>
    <row r="151" spans="1:8" ht="12.75">
      <c r="A151" s="490" t="s">
        <v>670</v>
      </c>
      <c r="B151" s="17" t="s">
        <v>32</v>
      </c>
      <c r="C151" s="45"/>
      <c r="D151" s="45"/>
      <c r="E151" s="58" t="s">
        <v>21</v>
      </c>
      <c r="F151" s="58">
        <v>1.2</v>
      </c>
      <c r="G151" s="510"/>
      <c r="H151" s="243"/>
    </row>
    <row r="152" spans="1:8" ht="12.75">
      <c r="A152" s="451"/>
      <c r="B152" s="17"/>
      <c r="C152" s="45"/>
      <c r="D152" s="45"/>
      <c r="E152" s="58"/>
      <c r="F152" s="58"/>
      <c r="G152" s="510"/>
      <c r="H152" s="243"/>
    </row>
    <row r="153" spans="1:8" ht="12.75">
      <c r="A153" s="154"/>
      <c r="B153" s="48"/>
      <c r="C153" s="52"/>
      <c r="D153" s="52"/>
      <c r="E153" s="59"/>
      <c r="F153" s="58"/>
      <c r="G153" s="243"/>
      <c r="H153" s="243"/>
    </row>
    <row r="154" spans="1:8" ht="12.75">
      <c r="A154" s="154"/>
      <c r="B154" s="48"/>
      <c r="C154" s="52"/>
      <c r="D154" s="52"/>
      <c r="E154" s="59"/>
      <c r="F154" s="58"/>
      <c r="G154" s="243"/>
      <c r="H154" s="243"/>
    </row>
    <row r="155" spans="1:8" ht="12.75">
      <c r="A155" s="154"/>
      <c r="B155" s="48"/>
      <c r="C155" s="52"/>
      <c r="D155" s="52"/>
      <c r="E155" s="59"/>
      <c r="F155" s="58"/>
      <c r="G155" s="243"/>
      <c r="H155" s="243"/>
    </row>
    <row r="156" spans="1:8" ht="12.75">
      <c r="A156" s="154"/>
      <c r="B156" s="48"/>
      <c r="C156" s="52"/>
      <c r="D156" s="52"/>
      <c r="E156" s="59"/>
      <c r="F156" s="58"/>
      <c r="G156" s="243"/>
      <c r="H156" s="243"/>
    </row>
    <row r="157" spans="1:8" ht="12.75">
      <c r="A157" s="154"/>
      <c r="B157" s="48"/>
      <c r="C157" s="52"/>
      <c r="D157" s="52"/>
      <c r="E157" s="59"/>
      <c r="F157" s="58"/>
      <c r="G157" s="243"/>
      <c r="H157" s="243"/>
    </row>
    <row r="158" spans="1:8" ht="12.75">
      <c r="A158" s="154"/>
      <c r="B158" s="48"/>
      <c r="C158" s="52"/>
      <c r="D158" s="52"/>
      <c r="E158" s="59"/>
      <c r="F158" s="58"/>
      <c r="G158" s="243"/>
      <c r="H158" s="243"/>
    </row>
    <row r="159" spans="1:8" ht="12.75">
      <c r="A159" s="154"/>
      <c r="B159" s="48"/>
      <c r="C159" s="52"/>
      <c r="D159" s="52"/>
      <c r="E159" s="59"/>
      <c r="F159" s="58"/>
      <c r="G159" s="243"/>
      <c r="H159" s="243"/>
    </row>
    <row r="160" spans="1:8" ht="12.75">
      <c r="A160" s="154"/>
      <c r="B160" s="48"/>
      <c r="C160" s="52"/>
      <c r="D160" s="52"/>
      <c r="E160" s="59"/>
      <c r="F160" s="58"/>
      <c r="G160" s="243"/>
      <c r="H160" s="243"/>
    </row>
    <row r="161" spans="1:8" ht="12.75">
      <c r="A161" s="154"/>
      <c r="B161" s="48"/>
      <c r="C161" s="52"/>
      <c r="D161" s="52"/>
      <c r="E161" s="59"/>
      <c r="F161" s="58"/>
      <c r="G161" s="243"/>
      <c r="H161" s="243"/>
    </row>
    <row r="162" spans="1:8" ht="12.75">
      <c r="A162" s="154"/>
      <c r="B162" s="48"/>
      <c r="C162" s="52"/>
      <c r="D162" s="52"/>
      <c r="E162" s="59"/>
      <c r="F162" s="58"/>
      <c r="G162" s="243"/>
      <c r="H162" s="243"/>
    </row>
    <row r="163" spans="1:8" ht="12.75">
      <c r="A163" s="154"/>
      <c r="B163" s="48"/>
      <c r="C163" s="52"/>
      <c r="D163" s="52"/>
      <c r="E163" s="59"/>
      <c r="F163" s="58"/>
      <c r="G163" s="243"/>
      <c r="H163" s="243"/>
    </row>
    <row r="164" spans="1:8" ht="12.75">
      <c r="A164" s="154"/>
      <c r="B164" s="48"/>
      <c r="C164" s="52"/>
      <c r="D164" s="52"/>
      <c r="E164" s="59"/>
      <c r="F164" s="58"/>
      <c r="G164" s="243"/>
      <c r="H164" s="243"/>
    </row>
    <row r="165" spans="1:8" ht="12.75">
      <c r="A165" s="154"/>
      <c r="B165" s="48"/>
      <c r="C165" s="52"/>
      <c r="D165" s="52"/>
      <c r="E165" s="59"/>
      <c r="F165" s="58"/>
      <c r="G165" s="243"/>
      <c r="H165" s="243"/>
    </row>
    <row r="166" spans="1:8" ht="12.75">
      <c r="A166" s="154"/>
      <c r="B166" s="48"/>
      <c r="C166" s="52"/>
      <c r="D166" s="52"/>
      <c r="E166" s="59"/>
      <c r="F166" s="58"/>
      <c r="G166" s="243"/>
      <c r="H166" s="243"/>
    </row>
    <row r="167" spans="1:8" ht="12.75">
      <c r="A167" s="154"/>
      <c r="B167" s="48"/>
      <c r="C167" s="52"/>
      <c r="D167" s="52"/>
      <c r="E167" s="59"/>
      <c r="F167" s="58"/>
      <c r="G167" s="243"/>
      <c r="H167" s="243"/>
    </row>
    <row r="168" spans="1:8" ht="12.75">
      <c r="A168" s="154"/>
      <c r="B168" s="48"/>
      <c r="C168" s="52"/>
      <c r="D168" s="52"/>
      <c r="E168" s="59"/>
      <c r="F168" s="58"/>
      <c r="G168" s="243"/>
      <c r="H168" s="243"/>
    </row>
    <row r="169" spans="1:8" ht="12.75">
      <c r="A169" s="154"/>
      <c r="B169" s="48"/>
      <c r="C169" s="52"/>
      <c r="D169" s="52"/>
      <c r="E169" s="59"/>
      <c r="F169" s="58"/>
      <c r="G169" s="243"/>
      <c r="H169" s="243"/>
    </row>
    <row r="170" spans="1:8" ht="12.75">
      <c r="A170" s="154"/>
      <c r="B170" s="48"/>
      <c r="C170" s="52"/>
      <c r="D170" s="52"/>
      <c r="E170" s="59"/>
      <c r="F170" s="58"/>
      <c r="G170" s="243"/>
      <c r="H170" s="243"/>
    </row>
    <row r="171" spans="1:8" ht="12.75">
      <c r="A171" s="154"/>
      <c r="B171" s="48"/>
      <c r="C171" s="52"/>
      <c r="D171" s="52"/>
      <c r="E171" s="59"/>
      <c r="F171" s="58"/>
      <c r="G171" s="243"/>
      <c r="H171" s="243"/>
    </row>
    <row r="172" spans="1:8" ht="12.75">
      <c r="A172" s="154"/>
      <c r="B172" s="48"/>
      <c r="C172" s="52"/>
      <c r="D172" s="52"/>
      <c r="E172" s="59"/>
      <c r="F172" s="58"/>
      <c r="G172" s="243"/>
      <c r="H172" s="243"/>
    </row>
    <row r="173" spans="1:8" ht="12.75">
      <c r="A173" s="154"/>
      <c r="B173" s="48"/>
      <c r="C173" s="52"/>
      <c r="D173" s="52"/>
      <c r="E173" s="59"/>
      <c r="F173" s="58"/>
      <c r="G173" s="243"/>
      <c r="H173" s="243"/>
    </row>
    <row r="174" spans="1:8" ht="12.75">
      <c r="A174" s="44"/>
      <c r="B174" s="47"/>
      <c r="C174" s="45"/>
      <c r="D174" s="46"/>
      <c r="E174" s="58"/>
      <c r="F174" s="58"/>
      <c r="G174" s="243"/>
      <c r="H174" s="243"/>
    </row>
    <row r="175" spans="1:8" ht="12.75">
      <c r="A175" s="32"/>
      <c r="B175" s="33"/>
      <c r="C175" s="34"/>
      <c r="D175" s="34"/>
      <c r="E175" s="60"/>
      <c r="F175" s="60"/>
      <c r="G175" s="513"/>
      <c r="H175" s="240"/>
    </row>
    <row r="176" spans="1:8" ht="12.75">
      <c r="A176" s="36" t="s">
        <v>666</v>
      </c>
      <c r="B176" s="567" t="s">
        <v>145</v>
      </c>
      <c r="C176" s="568" t="s">
        <v>100</v>
      </c>
      <c r="D176" s="568" t="s">
        <v>100</v>
      </c>
      <c r="E176" s="164"/>
      <c r="F176" s="164"/>
      <c r="G176" s="487"/>
      <c r="H176" s="244"/>
    </row>
    <row r="177" spans="1:8" ht="12.75">
      <c r="A177" s="155"/>
      <c r="B177" s="41"/>
      <c r="C177" s="42"/>
      <c r="D177" s="42"/>
      <c r="E177" s="165"/>
      <c r="F177" s="165"/>
      <c r="G177" s="514"/>
      <c r="H177" s="242"/>
    </row>
  </sheetData>
  <sheetProtection/>
  <mergeCells count="1">
    <mergeCell ref="B176:D17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  <headerFooter>
    <oddHeader>&amp;CC2.&amp;P</oddHeader>
  </headerFooter>
  <rowBreaks count="1" manualBreakCount="1">
    <brk id="11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59"/>
  <sheetViews>
    <sheetView view="pageBreakPreview" zoomScaleSheetLayoutView="100" zoomScalePageLayoutView="0" workbookViewId="0" topLeftCell="A1">
      <selection activeCell="H17" sqref="H17"/>
    </sheetView>
  </sheetViews>
  <sheetFormatPr defaultColWidth="9.28125" defaultRowHeight="12.75"/>
  <cols>
    <col min="1" max="1" width="8.7109375" style="30" customWidth="1"/>
    <col min="2" max="2" width="2.421875" style="30" customWidth="1"/>
    <col min="3" max="3" width="2.7109375" style="30" customWidth="1"/>
    <col min="4" max="4" width="37.28125" style="30" customWidth="1"/>
    <col min="5" max="5" width="7.421875" style="160" customWidth="1"/>
    <col min="6" max="6" width="6.28125" style="160" customWidth="1"/>
    <col min="7" max="7" width="10.28125" style="239" bestFit="1" customWidth="1"/>
    <col min="8" max="8" width="13.7109375" style="239" customWidth="1"/>
    <col min="9" max="16384" width="9.28125" style="30" customWidth="1"/>
  </cols>
  <sheetData>
    <row r="1" ht="12.75">
      <c r="A1" s="22"/>
    </row>
    <row r="2" spans="1:8" ht="15">
      <c r="A2" s="157"/>
      <c r="G2" s="511"/>
      <c r="H2" s="161" t="s">
        <v>671</v>
      </c>
    </row>
    <row r="3" ht="12.75">
      <c r="H3" s="30"/>
    </row>
    <row r="4" spans="1:8" ht="12.75">
      <c r="A4" s="32"/>
      <c r="B4" s="33"/>
      <c r="C4" s="34"/>
      <c r="D4" s="35"/>
      <c r="E4" s="162"/>
      <c r="F4" s="162"/>
      <c r="G4" s="240"/>
      <c r="H4" s="240"/>
    </row>
    <row r="5" spans="1:8" ht="12.75">
      <c r="A5" s="36" t="s">
        <v>1</v>
      </c>
      <c r="B5" s="37"/>
      <c r="C5" s="38" t="s">
        <v>2</v>
      </c>
      <c r="D5" s="39"/>
      <c r="E5" s="36" t="s">
        <v>3</v>
      </c>
      <c r="F5" s="36" t="s">
        <v>4</v>
      </c>
      <c r="G5" s="241" t="s">
        <v>5</v>
      </c>
      <c r="H5" s="241" t="s">
        <v>6</v>
      </c>
    </row>
    <row r="6" spans="1:8" ht="12.75">
      <c r="A6" s="40"/>
      <c r="B6" s="41"/>
      <c r="C6" s="42"/>
      <c r="D6" s="43"/>
      <c r="E6" s="163"/>
      <c r="F6" s="163"/>
      <c r="G6" s="242"/>
      <c r="H6" s="242"/>
    </row>
    <row r="7" spans="1:8" ht="12.75">
      <c r="A7" s="32"/>
      <c r="B7" s="33"/>
      <c r="C7" s="34"/>
      <c r="D7" s="35"/>
      <c r="E7" s="162"/>
      <c r="F7" s="162"/>
      <c r="G7" s="240"/>
      <c r="H7" s="240"/>
    </row>
    <row r="8" spans="1:8" ht="12.75">
      <c r="A8" s="488" t="s">
        <v>672</v>
      </c>
      <c r="B8" s="19" t="s">
        <v>680</v>
      </c>
      <c r="C8" s="45"/>
      <c r="D8" s="46"/>
      <c r="E8" s="58"/>
      <c r="F8" s="58"/>
      <c r="G8" s="243"/>
      <c r="H8" s="243"/>
    </row>
    <row r="9" spans="1:8" ht="12.75">
      <c r="A9" s="44"/>
      <c r="B9" s="19" t="s">
        <v>681</v>
      </c>
      <c r="C9" s="45"/>
      <c r="D9" s="46"/>
      <c r="E9" s="58"/>
      <c r="F9" s="58"/>
      <c r="G9" s="243"/>
      <c r="H9" s="243"/>
    </row>
    <row r="10" spans="1:8" ht="12.75">
      <c r="A10" s="490"/>
      <c r="B10" s="56"/>
      <c r="C10" s="45"/>
      <c r="D10" s="45"/>
      <c r="E10" s="498"/>
      <c r="F10" s="58"/>
      <c r="G10" s="510"/>
      <c r="H10" s="243"/>
    </row>
    <row r="11" spans="1:8" ht="12.75">
      <c r="A11" s="488" t="s">
        <v>673</v>
      </c>
      <c r="B11" s="15" t="s">
        <v>674</v>
      </c>
      <c r="C11" s="45"/>
      <c r="D11" s="45"/>
      <c r="E11" s="58"/>
      <c r="F11" s="58"/>
      <c r="G11" s="510"/>
      <c r="H11" s="243"/>
    </row>
    <row r="12" spans="1:8" ht="12.75">
      <c r="A12" s="490"/>
      <c r="B12" s="15"/>
      <c r="C12" s="45"/>
      <c r="D12" s="45"/>
      <c r="E12" s="58"/>
      <c r="F12" s="208"/>
      <c r="G12" s="510"/>
      <c r="H12" s="243"/>
    </row>
    <row r="13" spans="1:8" ht="12.75">
      <c r="A13" s="490" t="s">
        <v>675</v>
      </c>
      <c r="B13" s="17" t="s">
        <v>676</v>
      </c>
      <c r="C13" s="45"/>
      <c r="D13" s="45"/>
      <c r="E13" s="58"/>
      <c r="F13" s="58"/>
      <c r="G13" s="510"/>
      <c r="H13" s="243"/>
    </row>
    <row r="14" spans="1:8" ht="12.75">
      <c r="A14" s="451"/>
      <c r="B14" s="17"/>
      <c r="C14" s="45"/>
      <c r="D14" s="45"/>
      <c r="E14" s="58"/>
      <c r="F14" s="58"/>
      <c r="G14" s="510"/>
      <c r="H14" s="243"/>
    </row>
    <row r="15" spans="1:8" ht="12.75">
      <c r="A15" s="451"/>
      <c r="B15" s="30" t="s">
        <v>11</v>
      </c>
      <c r="C15" s="14" t="s">
        <v>677</v>
      </c>
      <c r="D15" s="45"/>
      <c r="E15" s="58" t="s">
        <v>221</v>
      </c>
      <c r="F15" s="58">
        <v>1</v>
      </c>
      <c r="G15" s="510">
        <v>50000</v>
      </c>
      <c r="H15" s="243">
        <f>G15</f>
        <v>50000</v>
      </c>
    </row>
    <row r="16" spans="1:8" ht="12.75">
      <c r="A16" s="154"/>
      <c r="B16" s="48"/>
      <c r="C16" s="52"/>
      <c r="D16" s="52"/>
      <c r="E16" s="59"/>
      <c r="F16" s="58"/>
      <c r="G16" s="243"/>
      <c r="H16" s="243"/>
    </row>
    <row r="17" spans="1:8" ht="12.75">
      <c r="A17" s="154"/>
      <c r="B17" s="48"/>
      <c r="C17" s="52" t="s">
        <v>14</v>
      </c>
      <c r="D17" s="52" t="s">
        <v>678</v>
      </c>
      <c r="E17" s="59" t="s">
        <v>126</v>
      </c>
      <c r="F17" s="208"/>
      <c r="G17" s="243">
        <f>H15</f>
        <v>50000</v>
      </c>
      <c r="H17" s="243"/>
    </row>
    <row r="18" spans="1:8" ht="12.75">
      <c r="A18" s="154"/>
      <c r="B18" s="48"/>
      <c r="C18" s="52"/>
      <c r="D18" s="52" t="s">
        <v>679</v>
      </c>
      <c r="E18" s="59"/>
      <c r="F18" s="58"/>
      <c r="G18" s="243"/>
      <c r="H18" s="243"/>
    </row>
    <row r="19" spans="1:8" ht="12.75">
      <c r="A19" s="154"/>
      <c r="B19" s="48"/>
      <c r="C19" s="52"/>
      <c r="D19" s="52"/>
      <c r="E19" s="59"/>
      <c r="F19" s="58"/>
      <c r="G19" s="243"/>
      <c r="H19" s="243"/>
    </row>
    <row r="20" spans="1:8" ht="12.75">
      <c r="A20" s="154"/>
      <c r="B20" s="48"/>
      <c r="C20" s="52"/>
      <c r="D20" s="52"/>
      <c r="E20" s="59"/>
      <c r="F20" s="58"/>
      <c r="G20" s="243"/>
      <c r="H20" s="243"/>
    </row>
    <row r="21" spans="1:8" ht="12.75">
      <c r="A21" s="154"/>
      <c r="B21" s="48"/>
      <c r="C21" s="52"/>
      <c r="D21" s="52"/>
      <c r="E21" s="59"/>
      <c r="F21" s="58"/>
      <c r="G21" s="243"/>
      <c r="H21" s="243"/>
    </row>
    <row r="22" spans="1:8" ht="12.75">
      <c r="A22" s="154"/>
      <c r="B22" s="48"/>
      <c r="C22" s="52"/>
      <c r="D22" s="52"/>
      <c r="E22" s="59"/>
      <c r="F22" s="58"/>
      <c r="G22" s="243"/>
      <c r="H22" s="243"/>
    </row>
    <row r="23" spans="1:8" ht="12.75">
      <c r="A23" s="154"/>
      <c r="B23" s="48"/>
      <c r="C23" s="52"/>
      <c r="D23" s="52"/>
      <c r="E23" s="59"/>
      <c r="F23" s="58"/>
      <c r="G23" s="243"/>
      <c r="H23" s="243"/>
    </row>
    <row r="24" spans="1:8" ht="12.75">
      <c r="A24" s="154"/>
      <c r="B24" s="48"/>
      <c r="C24" s="52"/>
      <c r="D24" s="52"/>
      <c r="E24" s="59"/>
      <c r="F24" s="58"/>
      <c r="G24" s="243"/>
      <c r="H24" s="243"/>
    </row>
    <row r="25" spans="1:8" ht="12.75">
      <c r="A25" s="154"/>
      <c r="B25" s="48"/>
      <c r="C25" s="52"/>
      <c r="D25" s="52"/>
      <c r="E25" s="59"/>
      <c r="F25" s="58"/>
      <c r="G25" s="243"/>
      <c r="H25" s="243"/>
    </row>
    <row r="26" spans="1:8" ht="12.75">
      <c r="A26" s="154"/>
      <c r="B26" s="48"/>
      <c r="C26" s="52"/>
      <c r="D26" s="52"/>
      <c r="E26" s="59"/>
      <c r="F26" s="58"/>
      <c r="G26" s="243"/>
      <c r="H26" s="243"/>
    </row>
    <row r="27" spans="1:8" ht="12.75">
      <c r="A27" s="154"/>
      <c r="B27" s="48"/>
      <c r="C27" s="52"/>
      <c r="D27" s="52"/>
      <c r="E27" s="59"/>
      <c r="F27" s="58"/>
      <c r="G27" s="243"/>
      <c r="H27" s="243"/>
    </row>
    <row r="28" spans="1:8" ht="12.75">
      <c r="A28" s="154"/>
      <c r="B28" s="48"/>
      <c r="C28" s="52"/>
      <c r="D28" s="52"/>
      <c r="E28" s="59"/>
      <c r="F28" s="58"/>
      <c r="G28" s="243"/>
      <c r="H28" s="243"/>
    </row>
    <row r="29" spans="1:8" ht="12.75">
      <c r="A29" s="154"/>
      <c r="B29" s="48"/>
      <c r="C29" s="52"/>
      <c r="D29" s="52"/>
      <c r="E29" s="59"/>
      <c r="F29" s="58"/>
      <c r="G29" s="243"/>
      <c r="H29" s="243"/>
    </row>
    <row r="30" spans="1:8" ht="12.75">
      <c r="A30" s="154"/>
      <c r="B30" s="48"/>
      <c r="C30" s="52"/>
      <c r="D30" s="52"/>
      <c r="E30" s="59"/>
      <c r="F30" s="58"/>
      <c r="G30" s="243"/>
      <c r="H30" s="243"/>
    </row>
    <row r="31" spans="1:8" ht="12.75">
      <c r="A31" s="154"/>
      <c r="B31" s="48"/>
      <c r="C31" s="52"/>
      <c r="D31" s="52"/>
      <c r="E31" s="59"/>
      <c r="F31" s="58"/>
      <c r="G31" s="243"/>
      <c r="H31" s="243"/>
    </row>
    <row r="32" spans="1:8" ht="12.75">
      <c r="A32" s="154"/>
      <c r="B32" s="48"/>
      <c r="C32" s="52"/>
      <c r="D32" s="52"/>
      <c r="E32" s="59"/>
      <c r="F32" s="58"/>
      <c r="G32" s="243"/>
      <c r="H32" s="243"/>
    </row>
    <row r="33" spans="1:8" ht="12.75">
      <c r="A33" s="154"/>
      <c r="B33" s="48"/>
      <c r="C33" s="52"/>
      <c r="D33" s="52"/>
      <c r="E33" s="59"/>
      <c r="F33" s="58"/>
      <c r="G33" s="243"/>
      <c r="H33" s="243"/>
    </row>
    <row r="34" spans="1:8" ht="12.75">
      <c r="A34" s="154"/>
      <c r="B34" s="48"/>
      <c r="C34" s="52"/>
      <c r="D34" s="52"/>
      <c r="E34" s="59"/>
      <c r="F34" s="58"/>
      <c r="G34" s="243"/>
      <c r="H34" s="243"/>
    </row>
    <row r="35" spans="1:8" ht="12.75">
      <c r="A35" s="154"/>
      <c r="B35" s="48"/>
      <c r="C35" s="52"/>
      <c r="D35" s="52"/>
      <c r="E35" s="59"/>
      <c r="F35" s="58"/>
      <c r="G35" s="243"/>
      <c r="H35" s="243"/>
    </row>
    <row r="36" spans="1:8" ht="12.75">
      <c r="A36" s="154"/>
      <c r="B36" s="48"/>
      <c r="C36" s="52"/>
      <c r="D36" s="52"/>
      <c r="E36" s="59"/>
      <c r="F36" s="58"/>
      <c r="G36" s="243"/>
      <c r="H36" s="243"/>
    </row>
    <row r="37" spans="1:8" ht="12.75">
      <c r="A37" s="154"/>
      <c r="B37" s="48"/>
      <c r="C37" s="52"/>
      <c r="D37" s="52"/>
      <c r="E37" s="59"/>
      <c r="F37" s="58"/>
      <c r="G37" s="243"/>
      <c r="H37" s="243"/>
    </row>
    <row r="38" spans="1:8" ht="12.75">
      <c r="A38" s="154"/>
      <c r="B38" s="48"/>
      <c r="C38" s="52"/>
      <c r="D38" s="52"/>
      <c r="E38" s="59"/>
      <c r="F38" s="58"/>
      <c r="G38" s="243"/>
      <c r="H38" s="243"/>
    </row>
    <row r="39" spans="1:8" ht="12.75">
      <c r="A39" s="154"/>
      <c r="B39" s="48"/>
      <c r="C39" s="52"/>
      <c r="D39" s="52"/>
      <c r="E39" s="59"/>
      <c r="F39" s="58"/>
      <c r="G39" s="243"/>
      <c r="H39" s="243"/>
    </row>
    <row r="40" spans="1:8" ht="12.75">
      <c r="A40" s="154"/>
      <c r="B40" s="48"/>
      <c r="C40" s="52"/>
      <c r="D40" s="52"/>
      <c r="E40" s="59"/>
      <c r="F40" s="58"/>
      <c r="G40" s="243"/>
      <c r="H40" s="243"/>
    </row>
    <row r="41" spans="1:8" ht="12.75">
      <c r="A41" s="154"/>
      <c r="B41" s="48"/>
      <c r="C41" s="52"/>
      <c r="D41" s="52"/>
      <c r="E41" s="59"/>
      <c r="F41" s="58"/>
      <c r="G41" s="243"/>
      <c r="H41" s="243"/>
    </row>
    <row r="42" spans="1:8" ht="12.75">
      <c r="A42" s="154"/>
      <c r="B42" s="48"/>
      <c r="C42" s="52"/>
      <c r="D42" s="52"/>
      <c r="E42" s="59"/>
      <c r="F42" s="58"/>
      <c r="G42" s="243"/>
      <c r="H42" s="243"/>
    </row>
    <row r="43" spans="1:8" ht="12.75">
      <c r="A43" s="154"/>
      <c r="B43" s="48"/>
      <c r="C43" s="52"/>
      <c r="D43" s="52"/>
      <c r="E43" s="59"/>
      <c r="F43" s="58"/>
      <c r="G43" s="243"/>
      <c r="H43" s="243"/>
    </row>
    <row r="44" spans="1:8" ht="12.75">
      <c r="A44" s="154"/>
      <c r="B44" s="48"/>
      <c r="C44" s="52"/>
      <c r="D44" s="52"/>
      <c r="E44" s="59"/>
      <c r="F44" s="58"/>
      <c r="G44" s="243"/>
      <c r="H44" s="243"/>
    </row>
    <row r="45" spans="1:8" ht="12.75">
      <c r="A45" s="154"/>
      <c r="B45" s="48"/>
      <c r="C45" s="52"/>
      <c r="D45" s="52"/>
      <c r="E45" s="59"/>
      <c r="F45" s="58"/>
      <c r="G45" s="243"/>
      <c r="H45" s="243"/>
    </row>
    <row r="46" spans="1:8" ht="12.75">
      <c r="A46" s="154"/>
      <c r="B46" s="48"/>
      <c r="C46" s="52"/>
      <c r="D46" s="52"/>
      <c r="E46" s="59"/>
      <c r="F46" s="58"/>
      <c r="G46" s="243"/>
      <c r="H46" s="243"/>
    </row>
    <row r="47" spans="1:8" ht="12.75">
      <c r="A47" s="154"/>
      <c r="B47" s="48"/>
      <c r="C47" s="52"/>
      <c r="D47" s="52"/>
      <c r="E47" s="59"/>
      <c r="F47" s="58"/>
      <c r="G47" s="243"/>
      <c r="H47" s="243"/>
    </row>
    <row r="48" spans="1:8" ht="12.75">
      <c r="A48" s="154"/>
      <c r="B48" s="48"/>
      <c r="C48" s="52"/>
      <c r="D48" s="52"/>
      <c r="E48" s="59"/>
      <c r="F48" s="58"/>
      <c r="G48" s="243"/>
      <c r="H48" s="243"/>
    </row>
    <row r="49" spans="1:8" ht="12.75">
      <c r="A49" s="154"/>
      <c r="B49" s="48"/>
      <c r="C49" s="52"/>
      <c r="D49" s="52"/>
      <c r="E49" s="59"/>
      <c r="F49" s="58"/>
      <c r="G49" s="243"/>
      <c r="H49" s="243"/>
    </row>
    <row r="50" spans="1:8" ht="12.75">
      <c r="A50" s="154"/>
      <c r="B50" s="48"/>
      <c r="C50" s="52"/>
      <c r="D50" s="52"/>
      <c r="E50" s="59"/>
      <c r="F50" s="58"/>
      <c r="G50" s="243"/>
      <c r="H50" s="243"/>
    </row>
    <row r="51" spans="1:8" ht="12.75">
      <c r="A51" s="154"/>
      <c r="B51" s="48"/>
      <c r="C51" s="52"/>
      <c r="D51" s="52"/>
      <c r="E51" s="59"/>
      <c r="F51" s="58"/>
      <c r="G51" s="243"/>
      <c r="H51" s="243"/>
    </row>
    <row r="52" spans="1:8" ht="12.75">
      <c r="A52" s="154"/>
      <c r="B52" s="48"/>
      <c r="C52" s="52"/>
      <c r="D52" s="52"/>
      <c r="E52" s="59"/>
      <c r="F52" s="58"/>
      <c r="G52" s="243"/>
      <c r="H52" s="243"/>
    </row>
    <row r="53" spans="1:8" ht="12.75">
      <c r="A53" s="154"/>
      <c r="B53" s="48"/>
      <c r="C53" s="52"/>
      <c r="D53" s="52"/>
      <c r="E53" s="59"/>
      <c r="F53" s="58"/>
      <c r="G53" s="243"/>
      <c r="H53" s="243"/>
    </row>
    <row r="54" spans="1:8" ht="12.75">
      <c r="A54" s="154"/>
      <c r="B54" s="48"/>
      <c r="C54" s="52"/>
      <c r="D54" s="52"/>
      <c r="E54" s="59"/>
      <c r="F54" s="58"/>
      <c r="G54" s="243"/>
      <c r="H54" s="243"/>
    </row>
    <row r="55" spans="1:8" ht="12.75">
      <c r="A55" s="154"/>
      <c r="B55" s="48"/>
      <c r="C55" s="52"/>
      <c r="D55" s="52"/>
      <c r="E55" s="59"/>
      <c r="F55" s="58"/>
      <c r="G55" s="243"/>
      <c r="H55" s="243"/>
    </row>
    <row r="56" spans="1:8" ht="12.75">
      <c r="A56" s="154"/>
      <c r="B56" s="48"/>
      <c r="C56" s="52"/>
      <c r="D56" s="52"/>
      <c r="E56" s="59"/>
      <c r="F56" s="58"/>
      <c r="G56" s="243"/>
      <c r="H56" s="243"/>
    </row>
    <row r="57" spans="1:8" ht="12.75">
      <c r="A57" s="32"/>
      <c r="B57" s="33"/>
      <c r="C57" s="34"/>
      <c r="D57" s="34"/>
      <c r="E57" s="60"/>
      <c r="F57" s="60"/>
      <c r="G57" s="513"/>
      <c r="H57" s="240"/>
    </row>
    <row r="58" spans="1:8" ht="12.75">
      <c r="A58" s="36" t="s">
        <v>672</v>
      </c>
      <c r="B58" s="567" t="s">
        <v>145</v>
      </c>
      <c r="C58" s="568" t="s">
        <v>100</v>
      </c>
      <c r="D58" s="568" t="s">
        <v>100</v>
      </c>
      <c r="E58" s="164"/>
      <c r="F58" s="164"/>
      <c r="G58" s="487"/>
      <c r="H58" s="244"/>
    </row>
    <row r="59" spans="1:8" ht="12.75">
      <c r="A59" s="155"/>
      <c r="B59" s="41"/>
      <c r="C59" s="42"/>
      <c r="D59" s="42"/>
      <c r="E59" s="165"/>
      <c r="F59" s="165"/>
      <c r="G59" s="514"/>
      <c r="H59" s="242"/>
    </row>
  </sheetData>
  <sheetProtection/>
  <mergeCells count="1">
    <mergeCell ref="B58:D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&amp;CC2.&amp;P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1"/>
  <sheetViews>
    <sheetView view="pageBreakPreview" zoomScaleSheetLayoutView="100" workbookViewId="0" topLeftCell="A85">
      <selection activeCell="E149" sqref="E149"/>
    </sheetView>
  </sheetViews>
  <sheetFormatPr defaultColWidth="9.28125" defaultRowHeight="12.75"/>
  <cols>
    <col min="1" max="1" width="9.421875" style="31" customWidth="1"/>
    <col min="2" max="2" width="7.7109375" style="65" customWidth="1"/>
    <col min="3" max="4" width="3.28125" style="65" customWidth="1"/>
    <col min="5" max="5" width="36.57421875" style="65" customWidth="1"/>
    <col min="6" max="6" width="6.7109375" style="65" customWidth="1"/>
    <col min="7" max="7" width="7.7109375" style="115" customWidth="1"/>
    <col min="8" max="8" width="10.7109375" style="65" customWidth="1"/>
    <col min="9" max="9" width="12.57421875" style="116" customWidth="1"/>
    <col min="10" max="10" width="9.7109375" style="65" customWidth="1"/>
    <col min="11" max="16384" width="9.28125" style="65" customWidth="1"/>
  </cols>
  <sheetData>
    <row r="1" spans="1:6" ht="12.75">
      <c r="A1" s="572"/>
      <c r="B1" s="572"/>
      <c r="C1" s="572"/>
      <c r="D1" s="572"/>
      <c r="E1" s="572"/>
      <c r="F1" s="572"/>
    </row>
    <row r="2" spans="1:9" ht="12.75">
      <c r="A2" s="62"/>
      <c r="B2" s="57"/>
      <c r="C2" s="57"/>
      <c r="D2" s="57"/>
      <c r="E2" s="57"/>
      <c r="F2" s="57"/>
      <c r="G2" s="63"/>
      <c r="H2" s="57"/>
      <c r="I2" s="64"/>
    </row>
    <row r="3" spans="1:9" ht="12" customHeight="1">
      <c r="A3" s="158"/>
      <c r="B3" s="66"/>
      <c r="C3" s="66"/>
      <c r="D3" s="66"/>
      <c r="E3" s="66"/>
      <c r="F3" s="67"/>
      <c r="G3" s="68"/>
      <c r="H3" s="571" t="s">
        <v>38</v>
      </c>
      <c r="I3" s="571"/>
    </row>
    <row r="4" spans="1:9" ht="12" customHeight="1">
      <c r="A4" s="38"/>
      <c r="B4" s="69"/>
      <c r="C4" s="69"/>
      <c r="D4" s="69"/>
      <c r="E4" s="69"/>
      <c r="F4" s="61"/>
      <c r="G4" s="70"/>
      <c r="H4" s="71"/>
      <c r="I4" s="72"/>
    </row>
    <row r="5" spans="1:9" ht="12" customHeight="1">
      <c r="A5" s="73" t="s">
        <v>39</v>
      </c>
      <c r="B5" s="73"/>
      <c r="C5" s="74"/>
      <c r="D5" s="74"/>
      <c r="E5" s="74"/>
      <c r="F5" s="75"/>
      <c r="G5" s="76"/>
      <c r="H5" s="77"/>
      <c r="I5" s="78"/>
    </row>
    <row r="6" spans="1:9" ht="12" customHeight="1">
      <c r="A6" s="79" t="s">
        <v>40</v>
      </c>
      <c r="B6" s="79" t="s">
        <v>1</v>
      </c>
      <c r="C6" s="38"/>
      <c r="D6" s="38"/>
      <c r="E6" s="38" t="s">
        <v>2</v>
      </c>
      <c r="F6" s="36" t="s">
        <v>3</v>
      </c>
      <c r="G6" s="80" t="s">
        <v>41</v>
      </c>
      <c r="H6" s="81" t="s">
        <v>5</v>
      </c>
      <c r="I6" s="82" t="s">
        <v>6</v>
      </c>
    </row>
    <row r="7" spans="1:9" ht="12" customHeight="1">
      <c r="A7" s="83" t="s">
        <v>42</v>
      </c>
      <c r="B7" s="83" t="s">
        <v>43</v>
      </c>
      <c r="C7" s="84"/>
      <c r="D7" s="84"/>
      <c r="E7" s="84"/>
      <c r="F7" s="85"/>
      <c r="G7" s="86" t="s">
        <v>44</v>
      </c>
      <c r="H7" s="87"/>
      <c r="I7" s="88"/>
    </row>
    <row r="8" spans="1:9" ht="12" customHeight="1">
      <c r="A8" s="79"/>
      <c r="B8" s="89"/>
      <c r="C8" s="69"/>
      <c r="D8" s="69"/>
      <c r="E8" s="69"/>
      <c r="F8" s="49"/>
      <c r="G8" s="90"/>
      <c r="H8" s="91"/>
      <c r="I8" s="92">
        <f aca="true" t="shared" si="0" ref="I8:I18">IF(OR(AND(G8="Prov",H8="Sum"),(H8="PC Sum")),". . . . . . . . .00",IF(ISERR(G8*H8),"",IF(G8*H8=0,"",ROUND(G8*H8,2))))</f>
      </c>
    </row>
    <row r="9" spans="1:9" ht="12" customHeight="1">
      <c r="A9" s="79" t="s">
        <v>45</v>
      </c>
      <c r="B9" s="79" t="s">
        <v>46</v>
      </c>
      <c r="C9" s="93" t="s">
        <v>47</v>
      </c>
      <c r="D9" s="93"/>
      <c r="E9" s="69"/>
      <c r="F9" s="49"/>
      <c r="G9" s="90"/>
      <c r="H9" s="91"/>
      <c r="I9" s="92">
        <f t="shared" si="0"/>
      </c>
    </row>
    <row r="10" spans="1:9" ht="12" customHeight="1">
      <c r="A10" s="79" t="s">
        <v>48</v>
      </c>
      <c r="B10" s="89"/>
      <c r="C10" s="69"/>
      <c r="D10" s="69"/>
      <c r="E10" s="69"/>
      <c r="F10" s="49"/>
      <c r="G10" s="90"/>
      <c r="H10" s="91"/>
      <c r="I10" s="92">
        <f t="shared" si="0"/>
      </c>
    </row>
    <row r="11" spans="1:9" ht="12" customHeight="1">
      <c r="A11" s="79"/>
      <c r="B11" s="89"/>
      <c r="C11" s="69"/>
      <c r="D11" s="69"/>
      <c r="E11" s="69"/>
      <c r="F11" s="49"/>
      <c r="G11" s="90"/>
      <c r="H11" s="91"/>
      <c r="I11" s="92">
        <f t="shared" si="0"/>
      </c>
    </row>
    <row r="12" spans="1:9" ht="12" customHeight="1">
      <c r="A12" s="79"/>
      <c r="B12" s="89"/>
      <c r="C12" s="94" t="s">
        <v>49</v>
      </c>
      <c r="D12" s="69"/>
      <c r="E12" s="69"/>
      <c r="F12" s="49"/>
      <c r="G12" s="90"/>
      <c r="H12" s="91"/>
      <c r="I12" s="92">
        <f t="shared" si="0"/>
      </c>
    </row>
    <row r="13" spans="1:9" ht="12" customHeight="1">
      <c r="A13" s="79"/>
      <c r="B13" s="89"/>
      <c r="C13" s="69"/>
      <c r="D13" s="69"/>
      <c r="E13" s="69"/>
      <c r="F13" s="49"/>
      <c r="G13" s="90"/>
      <c r="H13" s="91"/>
      <c r="I13" s="92">
        <f t="shared" si="0"/>
      </c>
    </row>
    <row r="14" spans="1:9" ht="12" customHeight="1">
      <c r="A14" s="79" t="s">
        <v>50</v>
      </c>
      <c r="B14" s="79" t="s">
        <v>51</v>
      </c>
      <c r="C14" s="38" t="s">
        <v>52</v>
      </c>
      <c r="D14" s="69"/>
      <c r="E14" s="69"/>
      <c r="F14" s="49"/>
      <c r="G14" s="90"/>
      <c r="H14" s="91"/>
      <c r="I14" s="92">
        <f t="shared" si="0"/>
      </c>
    </row>
    <row r="15" spans="1:9" ht="12" customHeight="1">
      <c r="A15" s="79" t="s">
        <v>53</v>
      </c>
      <c r="B15" s="79"/>
      <c r="C15" s="38" t="s">
        <v>54</v>
      </c>
      <c r="D15" s="69"/>
      <c r="E15" s="69"/>
      <c r="F15" s="49"/>
      <c r="G15" s="95"/>
      <c r="H15" s="55"/>
      <c r="I15" s="92">
        <f t="shared" si="0"/>
      </c>
    </row>
    <row r="16" spans="1:9" ht="12" customHeight="1">
      <c r="A16" s="79"/>
      <c r="B16" s="79"/>
      <c r="C16" s="38" t="s">
        <v>19</v>
      </c>
      <c r="D16" s="69"/>
      <c r="E16" s="69"/>
      <c r="F16" s="49"/>
      <c r="G16" s="90"/>
      <c r="H16" s="91"/>
      <c r="I16" s="92">
        <f t="shared" si="0"/>
      </c>
    </row>
    <row r="17" spans="1:9" ht="12" customHeight="1">
      <c r="A17" s="79"/>
      <c r="B17" s="89"/>
      <c r="C17" s="69"/>
      <c r="D17" s="69"/>
      <c r="E17" s="69"/>
      <c r="F17" s="49"/>
      <c r="G17" s="90"/>
      <c r="H17" s="91"/>
      <c r="I17" s="92">
        <f t="shared" si="0"/>
      </c>
    </row>
    <row r="18" spans="1:9" ht="12" customHeight="1">
      <c r="A18" s="79"/>
      <c r="B18" s="89"/>
      <c r="C18" s="69" t="s">
        <v>55</v>
      </c>
      <c r="D18" s="69" t="s">
        <v>56</v>
      </c>
      <c r="E18" s="69"/>
      <c r="F18" s="49"/>
      <c r="G18" s="90"/>
      <c r="H18" s="91"/>
      <c r="I18" s="92">
        <f t="shared" si="0"/>
      </c>
    </row>
    <row r="19" spans="1:9" ht="12" customHeight="1">
      <c r="A19" s="79"/>
      <c r="B19" s="89"/>
      <c r="C19" s="69"/>
      <c r="D19" s="69"/>
      <c r="E19" s="69"/>
      <c r="F19" s="49"/>
      <c r="G19" s="90"/>
      <c r="H19" s="91"/>
      <c r="I19" s="92"/>
    </row>
    <row r="20" spans="1:9" ht="12" customHeight="1">
      <c r="A20" s="79"/>
      <c r="B20" s="89"/>
      <c r="C20" s="69"/>
      <c r="D20" s="69" t="s">
        <v>57</v>
      </c>
      <c r="E20" s="69"/>
      <c r="F20" s="49"/>
      <c r="G20" s="90"/>
      <c r="H20" s="91"/>
      <c r="I20" s="92"/>
    </row>
    <row r="21" spans="1:9" ht="13.5" customHeight="1">
      <c r="A21" s="79"/>
      <c r="B21" s="89"/>
      <c r="C21" s="69"/>
      <c r="D21" s="69"/>
      <c r="E21" s="69"/>
      <c r="F21" s="49"/>
      <c r="G21" s="90"/>
      <c r="H21" s="91"/>
      <c r="I21" s="92">
        <f>IF(OR(AND(G21="Prov",H21="Sum"),(H21="PC Sum")),". . . . . . . . .00",IF(ISERR(G21*H21),"",IF(G21*H21=0,"",ROUND(G21*H21,2))))</f>
      </c>
    </row>
    <row r="22" spans="1:9" ht="12.75">
      <c r="A22" s="79"/>
      <c r="B22" s="89"/>
      <c r="C22" s="57"/>
      <c r="D22" s="69" t="s">
        <v>55</v>
      </c>
      <c r="E22" s="69" t="s">
        <v>58</v>
      </c>
      <c r="F22" s="49" t="s">
        <v>25</v>
      </c>
      <c r="G22" s="96">
        <v>50</v>
      </c>
      <c r="H22" s="97"/>
      <c r="I22" s="92"/>
    </row>
    <row r="23" spans="1:9" ht="12" customHeight="1">
      <c r="A23" s="79"/>
      <c r="B23" s="89"/>
      <c r="C23" s="57"/>
      <c r="D23" s="69"/>
      <c r="E23" s="69"/>
      <c r="F23" s="49"/>
      <c r="G23" s="96"/>
      <c r="H23" s="97"/>
      <c r="I23" s="92"/>
    </row>
    <row r="24" spans="1:9" ht="12" customHeight="1">
      <c r="A24" s="79"/>
      <c r="B24" s="89"/>
      <c r="C24" s="57"/>
      <c r="D24" s="69" t="s">
        <v>59</v>
      </c>
      <c r="E24" s="69"/>
      <c r="F24" s="49"/>
      <c r="G24" s="96"/>
      <c r="H24" s="97"/>
      <c r="I24" s="92"/>
    </row>
    <row r="25" spans="1:9" ht="12" customHeight="1">
      <c r="A25" s="79"/>
      <c r="B25" s="89"/>
      <c r="C25" s="57"/>
      <c r="D25" s="69"/>
      <c r="E25" s="69"/>
      <c r="F25" s="49"/>
      <c r="G25" s="96"/>
      <c r="H25" s="97"/>
      <c r="I25" s="92"/>
    </row>
    <row r="26" spans="1:9" ht="12.75">
      <c r="A26" s="79"/>
      <c r="B26" s="89"/>
      <c r="C26" s="57"/>
      <c r="D26" s="69" t="s">
        <v>55</v>
      </c>
      <c r="E26" s="69" t="s">
        <v>58</v>
      </c>
      <c r="F26" s="49" t="s">
        <v>25</v>
      </c>
      <c r="G26" s="96">
        <v>50</v>
      </c>
      <c r="H26" s="97"/>
      <c r="I26" s="92"/>
    </row>
    <row r="27" spans="1:9" ht="12.75">
      <c r="A27" s="79"/>
      <c r="B27" s="89"/>
      <c r="C27" s="57"/>
      <c r="D27" s="69" t="s">
        <v>60</v>
      </c>
      <c r="E27" s="69" t="s">
        <v>61</v>
      </c>
      <c r="F27" s="49" t="s">
        <v>25</v>
      </c>
      <c r="G27" s="96"/>
      <c r="H27" s="97"/>
      <c r="I27" s="151" t="s">
        <v>18</v>
      </c>
    </row>
    <row r="28" spans="1:9" ht="12.75">
      <c r="A28" s="79"/>
      <c r="B28" s="89"/>
      <c r="C28" s="57"/>
      <c r="D28" s="69"/>
      <c r="E28" s="69"/>
      <c r="F28" s="49"/>
      <c r="G28" s="96"/>
      <c r="H28" s="97"/>
      <c r="I28" s="151"/>
    </row>
    <row r="29" spans="1:9" ht="12.75">
      <c r="A29" s="79"/>
      <c r="B29" s="89"/>
      <c r="C29" s="57"/>
      <c r="D29" s="69"/>
      <c r="E29" s="69"/>
      <c r="F29" s="49"/>
      <c r="G29" s="96"/>
      <c r="H29" s="97"/>
      <c r="I29" s="151"/>
    </row>
    <row r="30" spans="1:9" ht="12.75">
      <c r="A30" s="79"/>
      <c r="B30" s="89"/>
      <c r="C30" s="57"/>
      <c r="D30" s="69"/>
      <c r="E30" s="69"/>
      <c r="F30" s="49"/>
      <c r="G30" s="96"/>
      <c r="H30" s="97"/>
      <c r="I30" s="151"/>
    </row>
    <row r="31" spans="1:9" ht="12" customHeight="1">
      <c r="A31" s="79"/>
      <c r="B31" s="89"/>
      <c r="C31" s="57"/>
      <c r="D31" s="69"/>
      <c r="E31" s="69"/>
      <c r="F31" s="49"/>
      <c r="G31" s="96"/>
      <c r="H31" s="97"/>
      <c r="I31" s="92"/>
    </row>
    <row r="32" spans="1:9" ht="12" customHeight="1">
      <c r="A32" s="79"/>
      <c r="B32" s="89"/>
      <c r="C32" s="98" t="s">
        <v>60</v>
      </c>
      <c r="D32" s="69" t="s">
        <v>68</v>
      </c>
      <c r="E32" s="69"/>
      <c r="F32" s="49"/>
      <c r="G32" s="90"/>
      <c r="H32" s="91"/>
      <c r="I32" s="92"/>
    </row>
    <row r="33" spans="1:9" ht="12" customHeight="1">
      <c r="A33" s="79"/>
      <c r="B33" s="89"/>
      <c r="C33" s="69"/>
      <c r="D33" s="69"/>
      <c r="E33" s="69"/>
      <c r="F33" s="49"/>
      <c r="G33" s="90"/>
      <c r="H33" s="91"/>
      <c r="I33" s="92"/>
    </row>
    <row r="34" spans="1:9" ht="12" customHeight="1">
      <c r="A34" s="79"/>
      <c r="B34" s="89"/>
      <c r="C34" s="69"/>
      <c r="D34" s="69" t="s">
        <v>57</v>
      </c>
      <c r="E34" s="69"/>
      <c r="F34" s="49"/>
      <c r="G34" s="90"/>
      <c r="H34" s="91"/>
      <c r="I34" s="92"/>
    </row>
    <row r="35" spans="1:9" ht="12" customHeight="1">
      <c r="A35" s="79"/>
      <c r="B35" s="89"/>
      <c r="C35" s="69"/>
      <c r="D35" s="69"/>
      <c r="E35" s="69"/>
      <c r="F35" s="49"/>
      <c r="G35" s="90"/>
      <c r="H35" s="91"/>
      <c r="I35" s="92"/>
    </row>
    <row r="36" spans="1:9" ht="12.75">
      <c r="A36" s="79"/>
      <c r="B36" s="89"/>
      <c r="C36" s="57"/>
      <c r="D36" s="69" t="s">
        <v>55</v>
      </c>
      <c r="E36" s="69" t="s">
        <v>58</v>
      </c>
      <c r="F36" s="49" t="s">
        <v>25</v>
      </c>
      <c r="G36" s="96"/>
      <c r="H36" s="97"/>
      <c r="I36" s="151" t="s">
        <v>18</v>
      </c>
    </row>
    <row r="37" spans="1:9" ht="12" customHeight="1">
      <c r="A37" s="79"/>
      <c r="B37" s="89"/>
      <c r="C37" s="57"/>
      <c r="D37" s="69"/>
      <c r="E37" s="69"/>
      <c r="F37" s="49"/>
      <c r="G37" s="96"/>
      <c r="H37" s="97"/>
      <c r="I37" s="92"/>
    </row>
    <row r="38" spans="1:9" ht="12" customHeight="1">
      <c r="A38" s="79"/>
      <c r="B38" s="89"/>
      <c r="C38" s="57"/>
      <c r="D38" s="69" t="s">
        <v>59</v>
      </c>
      <c r="E38" s="69"/>
      <c r="F38" s="49"/>
      <c r="G38" s="96"/>
      <c r="H38" s="97"/>
      <c r="I38" s="92"/>
    </row>
    <row r="39" spans="1:9" ht="12" customHeight="1">
      <c r="A39" s="79"/>
      <c r="B39" s="89"/>
      <c r="C39" s="57"/>
      <c r="D39" s="69"/>
      <c r="E39" s="69"/>
      <c r="F39" s="49"/>
      <c r="G39" s="96"/>
      <c r="H39" s="97"/>
      <c r="I39" s="92"/>
    </row>
    <row r="40" spans="1:9" ht="12.75">
      <c r="A40" s="79"/>
      <c r="B40" s="89"/>
      <c r="C40" s="57"/>
      <c r="D40" s="69" t="s">
        <v>55</v>
      </c>
      <c r="E40" s="69" t="s">
        <v>58</v>
      </c>
      <c r="F40" s="49" t="s">
        <v>25</v>
      </c>
      <c r="G40" s="96"/>
      <c r="H40" s="97"/>
      <c r="I40" s="151" t="s">
        <v>18</v>
      </c>
    </row>
    <row r="41" spans="1:9" ht="12.75">
      <c r="A41" s="79"/>
      <c r="B41" s="89"/>
      <c r="C41" s="57"/>
      <c r="D41" s="69"/>
      <c r="E41" s="69"/>
      <c r="F41" s="49"/>
      <c r="G41" s="96"/>
      <c r="H41" s="97"/>
      <c r="I41" s="151"/>
    </row>
    <row r="42" spans="1:9" ht="12.75">
      <c r="A42" s="79"/>
      <c r="B42" s="89"/>
      <c r="C42" s="57"/>
      <c r="D42" s="69"/>
      <c r="E42" s="69"/>
      <c r="F42" s="49"/>
      <c r="G42" s="96"/>
      <c r="H42" s="97"/>
      <c r="I42" s="151"/>
    </row>
    <row r="43" spans="1:9" ht="12.75">
      <c r="A43" s="79"/>
      <c r="B43" s="89"/>
      <c r="C43" s="57"/>
      <c r="D43" s="69"/>
      <c r="E43" s="69"/>
      <c r="F43" s="49"/>
      <c r="G43" s="96"/>
      <c r="H43" s="97"/>
      <c r="I43" s="151"/>
    </row>
    <row r="44" spans="1:9" ht="12.75">
      <c r="A44" s="79"/>
      <c r="B44" s="89"/>
      <c r="C44" s="57"/>
      <c r="D44" s="69"/>
      <c r="E44" s="69"/>
      <c r="F44" s="49"/>
      <c r="G44" s="96"/>
      <c r="H44" s="97"/>
      <c r="I44" s="151"/>
    </row>
    <row r="45" spans="1:9" ht="12.75">
      <c r="A45" s="79"/>
      <c r="B45" s="89"/>
      <c r="C45" s="57"/>
      <c r="D45" s="69"/>
      <c r="E45" s="69"/>
      <c r="F45" s="49"/>
      <c r="G45" s="96"/>
      <c r="H45" s="97"/>
      <c r="I45" s="92"/>
    </row>
    <row r="46" spans="1:9" ht="12.75">
      <c r="A46" s="79"/>
      <c r="B46" s="89"/>
      <c r="C46" s="57"/>
      <c r="D46" s="69"/>
      <c r="E46" s="69"/>
      <c r="F46" s="49"/>
      <c r="G46" s="96"/>
      <c r="H46" s="97"/>
      <c r="I46" s="92"/>
    </row>
    <row r="47" spans="1:9" ht="12.75">
      <c r="A47" s="79"/>
      <c r="B47" s="89"/>
      <c r="C47" s="69" t="s">
        <v>55</v>
      </c>
      <c r="D47" s="69" t="s">
        <v>69</v>
      </c>
      <c r="E47" s="69"/>
      <c r="F47" s="49"/>
      <c r="G47" s="90"/>
      <c r="H47" s="91"/>
      <c r="I47" s="92"/>
    </row>
    <row r="48" spans="1:9" ht="12" customHeight="1">
      <c r="A48" s="79"/>
      <c r="B48" s="89"/>
      <c r="C48" s="69"/>
      <c r="D48" s="69"/>
      <c r="E48" s="69"/>
      <c r="F48" s="49"/>
      <c r="G48" s="90"/>
      <c r="H48" s="91"/>
      <c r="I48" s="92"/>
    </row>
    <row r="49" spans="1:9" ht="12" customHeight="1">
      <c r="A49" s="79"/>
      <c r="B49" s="89"/>
      <c r="C49" s="69"/>
      <c r="D49" s="69" t="s">
        <v>57</v>
      </c>
      <c r="E49" s="69"/>
      <c r="F49" s="49"/>
      <c r="G49" s="90"/>
      <c r="H49" s="91"/>
      <c r="I49" s="92"/>
    </row>
    <row r="50" spans="1:9" ht="12.75">
      <c r="A50" s="79"/>
      <c r="B50" s="89"/>
      <c r="C50" s="69"/>
      <c r="D50" s="69"/>
      <c r="E50" s="69"/>
      <c r="F50" s="49"/>
      <c r="G50" s="90"/>
      <c r="H50" s="91"/>
      <c r="I50" s="92"/>
    </row>
    <row r="51" spans="1:9" ht="12.75">
      <c r="A51" s="79"/>
      <c r="B51" s="89"/>
      <c r="C51" s="57"/>
      <c r="D51" s="69" t="s">
        <v>55</v>
      </c>
      <c r="E51" s="69" t="s">
        <v>58</v>
      </c>
      <c r="F51" s="49" t="s">
        <v>25</v>
      </c>
      <c r="G51" s="96"/>
      <c r="H51" s="97"/>
      <c r="I51" s="151" t="s">
        <v>18</v>
      </c>
    </row>
    <row r="52" spans="1:9" ht="12" customHeight="1">
      <c r="A52" s="79"/>
      <c r="B52" s="89"/>
      <c r="C52" s="57"/>
      <c r="D52" s="69"/>
      <c r="E52" s="69"/>
      <c r="F52" s="49"/>
      <c r="G52" s="96"/>
      <c r="H52" s="97"/>
      <c r="I52" s="92"/>
    </row>
    <row r="53" spans="1:9" ht="12" customHeight="1">
      <c r="A53" s="79"/>
      <c r="B53" s="89"/>
      <c r="C53" s="57"/>
      <c r="D53" s="69"/>
      <c r="E53" s="69"/>
      <c r="F53" s="49"/>
      <c r="G53" s="96"/>
      <c r="H53" s="97"/>
      <c r="I53" s="92"/>
    </row>
    <row r="54" spans="1:9" ht="12" customHeight="1">
      <c r="A54" s="79"/>
      <c r="B54" s="89" t="s">
        <v>144</v>
      </c>
      <c r="C54" s="57"/>
      <c r="D54" s="69"/>
      <c r="E54" s="69"/>
      <c r="F54" s="49"/>
      <c r="G54" s="96"/>
      <c r="H54" s="97"/>
      <c r="I54" s="92"/>
    </row>
    <row r="55" spans="1:9" ht="12" customHeight="1">
      <c r="A55" s="79"/>
      <c r="B55" s="89"/>
      <c r="C55" s="57"/>
      <c r="D55" s="69"/>
      <c r="E55" s="69"/>
      <c r="F55" s="49"/>
      <c r="G55" s="96"/>
      <c r="H55" s="97"/>
      <c r="I55" s="92"/>
    </row>
    <row r="56" spans="1:9" ht="12" customHeight="1">
      <c r="A56" s="79"/>
      <c r="B56" s="89"/>
      <c r="C56" s="57"/>
      <c r="D56" s="69"/>
      <c r="E56" s="69"/>
      <c r="F56" s="49"/>
      <c r="G56" s="96"/>
      <c r="H56" s="97"/>
      <c r="I56" s="92"/>
    </row>
    <row r="57" spans="1:9" ht="12" customHeight="1">
      <c r="A57" s="79"/>
      <c r="B57" s="89"/>
      <c r="C57" s="57"/>
      <c r="D57" s="69"/>
      <c r="E57" s="69"/>
      <c r="F57" s="49"/>
      <c r="G57" s="96"/>
      <c r="H57" s="97"/>
      <c r="I57" s="92"/>
    </row>
    <row r="58" spans="1:9" ht="12" customHeight="1">
      <c r="A58" s="79"/>
      <c r="B58" s="89"/>
      <c r="C58" s="57"/>
      <c r="D58" s="69"/>
      <c r="E58" s="69"/>
      <c r="F58" s="49"/>
      <c r="G58" s="96"/>
      <c r="H58" s="97"/>
      <c r="I58" s="92"/>
    </row>
    <row r="59" spans="1:9" ht="12" customHeight="1">
      <c r="A59" s="79"/>
      <c r="B59" s="89"/>
      <c r="C59" s="57"/>
      <c r="D59" s="69"/>
      <c r="E59" s="69"/>
      <c r="F59" s="49"/>
      <c r="G59" s="96"/>
      <c r="H59" s="97"/>
      <c r="I59" s="92"/>
    </row>
    <row r="60" spans="1:9" ht="12" customHeight="1">
      <c r="A60" s="79"/>
      <c r="B60" s="89"/>
      <c r="C60" s="57"/>
      <c r="D60" s="69"/>
      <c r="E60" s="69"/>
      <c r="F60" s="49"/>
      <c r="G60" s="96"/>
      <c r="H60" s="97"/>
      <c r="I60" s="92"/>
    </row>
    <row r="61" spans="1:9" ht="12" customHeight="1">
      <c r="A61" s="79"/>
      <c r="B61" s="89"/>
      <c r="C61" s="57"/>
      <c r="D61" s="69"/>
      <c r="E61" s="69"/>
      <c r="F61" s="49"/>
      <c r="G61" s="96"/>
      <c r="H61" s="97"/>
      <c r="I61" s="92"/>
    </row>
    <row r="62" spans="1:9" ht="12" customHeight="1">
      <c r="A62" s="73"/>
      <c r="B62" s="99"/>
      <c r="C62" s="99"/>
      <c r="D62" s="99"/>
      <c r="E62" s="99"/>
      <c r="F62" s="100"/>
      <c r="G62" s="101"/>
      <c r="H62" s="102"/>
      <c r="I62" s="103"/>
    </row>
    <row r="63" spans="1:9" ht="12" customHeight="1">
      <c r="A63" s="79" t="s">
        <v>48</v>
      </c>
      <c r="B63" s="69" t="s">
        <v>70</v>
      </c>
      <c r="C63" s="69"/>
      <c r="D63" s="69"/>
      <c r="E63" s="69"/>
      <c r="F63" s="61"/>
      <c r="G63" s="70"/>
      <c r="H63" s="71"/>
      <c r="I63" s="104"/>
    </row>
    <row r="64" spans="1:9" ht="12" customHeight="1">
      <c r="A64" s="83"/>
      <c r="B64" s="106"/>
      <c r="C64" s="106"/>
      <c r="D64" s="106"/>
      <c r="E64" s="106"/>
      <c r="F64" s="107"/>
      <c r="G64" s="108"/>
      <c r="H64" s="109"/>
      <c r="I64" s="110"/>
    </row>
    <row r="65" spans="1:9" ht="12" customHeight="1">
      <c r="A65" s="570"/>
      <c r="B65" s="570"/>
      <c r="C65" s="570"/>
      <c r="D65" s="570"/>
      <c r="E65" s="570"/>
      <c r="F65" s="570"/>
      <c r="G65" s="570"/>
      <c r="H65" s="570"/>
      <c r="I65" s="570"/>
    </row>
    <row r="66" spans="1:9" ht="12" customHeight="1">
      <c r="A66" s="38"/>
      <c r="B66" s="69"/>
      <c r="C66" s="69"/>
      <c r="D66" s="69"/>
      <c r="E66" s="69"/>
      <c r="F66" s="61"/>
      <c r="G66" s="70"/>
      <c r="H66" s="71"/>
      <c r="I66" s="111"/>
    </row>
    <row r="67" spans="1:9" ht="12.75" customHeight="1">
      <c r="A67" s="38"/>
      <c r="B67" s="69"/>
      <c r="C67" s="69"/>
      <c r="D67" s="69"/>
      <c r="E67" s="69"/>
      <c r="F67" s="61"/>
      <c r="G67" s="70"/>
      <c r="H67" s="71"/>
      <c r="I67" s="111"/>
    </row>
    <row r="68" spans="1:9" ht="12" customHeight="1">
      <c r="A68" s="38"/>
      <c r="B68" s="69"/>
      <c r="C68" s="69"/>
      <c r="D68" s="69"/>
      <c r="E68" s="69"/>
      <c r="F68" s="61"/>
      <c r="G68" s="70"/>
      <c r="H68" s="71"/>
      <c r="I68" s="72" t="str">
        <f>H3</f>
        <v>SECTION 1200 DB</v>
      </c>
    </row>
    <row r="69" spans="1:9" ht="12" customHeight="1">
      <c r="A69" s="38"/>
      <c r="B69" s="69"/>
      <c r="C69" s="69"/>
      <c r="D69" s="69"/>
      <c r="E69" s="69"/>
      <c r="F69" s="61"/>
      <c r="G69" s="70"/>
      <c r="H69" s="71"/>
      <c r="I69" s="111"/>
    </row>
    <row r="70" spans="1:9" ht="12" customHeight="1">
      <c r="A70" s="73" t="s">
        <v>39</v>
      </c>
      <c r="B70" s="73"/>
      <c r="C70" s="74"/>
      <c r="D70" s="74"/>
      <c r="E70" s="74"/>
      <c r="F70" s="75"/>
      <c r="G70" s="76"/>
      <c r="H70" s="77"/>
      <c r="I70" s="78"/>
    </row>
    <row r="71" spans="1:9" ht="12" customHeight="1">
      <c r="A71" s="79" t="s">
        <v>40</v>
      </c>
      <c r="B71" s="79" t="s">
        <v>1</v>
      </c>
      <c r="C71" s="38"/>
      <c r="D71" s="38"/>
      <c r="E71" s="38" t="s">
        <v>2</v>
      </c>
      <c r="F71" s="36" t="s">
        <v>3</v>
      </c>
      <c r="G71" s="112" t="s">
        <v>41</v>
      </c>
      <c r="H71" s="81" t="s">
        <v>5</v>
      </c>
      <c r="I71" s="82" t="s">
        <v>6</v>
      </c>
    </row>
    <row r="72" spans="1:9" ht="12" customHeight="1">
      <c r="A72" s="83" t="s">
        <v>42</v>
      </c>
      <c r="B72" s="83" t="s">
        <v>43</v>
      </c>
      <c r="C72" s="84"/>
      <c r="D72" s="84"/>
      <c r="E72" s="84"/>
      <c r="F72" s="85"/>
      <c r="G72" s="113" t="s">
        <v>44</v>
      </c>
      <c r="H72" s="114"/>
      <c r="I72" s="88"/>
    </row>
    <row r="73" spans="1:9" ht="12" customHeight="1">
      <c r="A73" s="79"/>
      <c r="B73" s="89"/>
      <c r="C73" s="69"/>
      <c r="D73" s="69"/>
      <c r="E73" s="69"/>
      <c r="F73" s="61"/>
      <c r="G73" s="70"/>
      <c r="H73" s="71"/>
      <c r="I73" s="92"/>
    </row>
    <row r="74" spans="1:9" ht="12" customHeight="1">
      <c r="A74" s="79"/>
      <c r="B74" s="89"/>
      <c r="C74" s="69" t="s">
        <v>71</v>
      </c>
      <c r="D74" s="69"/>
      <c r="E74" s="69"/>
      <c r="F74" s="61"/>
      <c r="G74" s="70"/>
      <c r="H74" s="71"/>
      <c r="I74" s="104"/>
    </row>
    <row r="75" spans="1:9" ht="12" customHeight="1">
      <c r="A75" s="83"/>
      <c r="B75" s="105"/>
      <c r="C75" s="106"/>
      <c r="D75" s="106"/>
      <c r="E75" s="106"/>
      <c r="F75" s="107"/>
      <c r="G75" s="108"/>
      <c r="H75" s="109"/>
      <c r="I75" s="110"/>
    </row>
    <row r="76" spans="1:9" ht="12.75">
      <c r="A76" s="79"/>
      <c r="B76" s="89"/>
      <c r="C76" s="57"/>
      <c r="D76" s="69" t="s">
        <v>59</v>
      </c>
      <c r="E76" s="69"/>
      <c r="F76" s="49"/>
      <c r="G76" s="96"/>
      <c r="H76" s="97"/>
      <c r="I76" s="92">
        <f>IF(OR(AND(G76="Prov",H76="Sum"),(H76="PC Sum")),". . . . . . . . .00",IF(ISERR(G76*H76),"",IF(G76*H76=0,"",ROUND(G76*H76,2))))</f>
      </c>
    </row>
    <row r="77" spans="1:9" ht="12.75">
      <c r="A77" s="79"/>
      <c r="B77" s="89"/>
      <c r="C77" s="57"/>
      <c r="D77" s="69"/>
      <c r="E77" s="69"/>
      <c r="F77" s="49"/>
      <c r="G77" s="96"/>
      <c r="H77" s="97"/>
      <c r="I77" s="92">
        <f>IF(OR(AND(G77="Prov",H77="Sum"),(H77="PC Sum")),". . . . . . . . .00",IF(ISERR(G77*H77),"",IF(G77*H77=0,"",ROUND(G77*H77,2))))</f>
      </c>
    </row>
    <row r="78" spans="1:9" ht="12.75">
      <c r="A78" s="79"/>
      <c r="B78" s="89"/>
      <c r="C78" s="57"/>
      <c r="D78" s="69" t="s">
        <v>55</v>
      </c>
      <c r="E78" s="69" t="s">
        <v>58</v>
      </c>
      <c r="F78" s="49" t="s">
        <v>25</v>
      </c>
      <c r="G78" s="96"/>
      <c r="H78" s="97"/>
      <c r="I78" s="151" t="s">
        <v>18</v>
      </c>
    </row>
    <row r="79" spans="1:9" ht="12.75">
      <c r="A79" s="79"/>
      <c r="B79" s="89"/>
      <c r="C79" s="57"/>
      <c r="D79" s="69" t="s">
        <v>60</v>
      </c>
      <c r="E79" s="69" t="s">
        <v>61</v>
      </c>
      <c r="F79" s="49" t="s">
        <v>25</v>
      </c>
      <c r="G79" s="96"/>
      <c r="H79" s="97"/>
      <c r="I79" s="151" t="s">
        <v>18</v>
      </c>
    </row>
    <row r="80" spans="1:9" ht="12.75">
      <c r="A80" s="79"/>
      <c r="B80" s="89"/>
      <c r="C80" s="57"/>
      <c r="D80" s="69" t="s">
        <v>62</v>
      </c>
      <c r="E80" s="69" t="s">
        <v>63</v>
      </c>
      <c r="F80" s="49" t="s">
        <v>25</v>
      </c>
      <c r="G80" s="96"/>
      <c r="H80" s="97"/>
      <c r="I80" s="151" t="s">
        <v>18</v>
      </c>
    </row>
    <row r="81" spans="1:9" ht="12.75">
      <c r="A81" s="79"/>
      <c r="B81" s="89"/>
      <c r="C81" s="57"/>
      <c r="D81" s="69" t="s">
        <v>64</v>
      </c>
      <c r="E81" s="69" t="s">
        <v>65</v>
      </c>
      <c r="F81" s="49" t="s">
        <v>25</v>
      </c>
      <c r="G81" s="96"/>
      <c r="H81" s="97"/>
      <c r="I81" s="151" t="s">
        <v>18</v>
      </c>
    </row>
    <row r="82" spans="1:9" ht="12.75">
      <c r="A82" s="79"/>
      <c r="B82" s="89"/>
      <c r="C82" s="57"/>
      <c r="D82" s="69" t="s">
        <v>66</v>
      </c>
      <c r="E82" s="69" t="s">
        <v>67</v>
      </c>
      <c r="F82" s="49" t="s">
        <v>25</v>
      </c>
      <c r="G82" s="96"/>
      <c r="H82" s="97"/>
      <c r="I82" s="151" t="s">
        <v>18</v>
      </c>
    </row>
    <row r="83" spans="1:9" ht="12.75">
      <c r="A83" s="79"/>
      <c r="B83" s="89"/>
      <c r="C83" s="57"/>
      <c r="D83" s="69"/>
      <c r="E83" s="69"/>
      <c r="F83" s="49"/>
      <c r="G83" s="96"/>
      <c r="H83" s="97"/>
      <c r="I83" s="92"/>
    </row>
    <row r="84" spans="1:9" ht="12.75">
      <c r="A84" s="79"/>
      <c r="B84" s="89"/>
      <c r="C84" s="69" t="s">
        <v>55</v>
      </c>
      <c r="D84" s="69" t="s">
        <v>139</v>
      </c>
      <c r="E84" s="69"/>
      <c r="F84" s="49"/>
      <c r="G84" s="96"/>
      <c r="H84" s="97"/>
      <c r="I84" s="92"/>
    </row>
    <row r="85" spans="1:9" ht="12.75">
      <c r="A85" s="79"/>
      <c r="B85" s="89"/>
      <c r="C85" s="69"/>
      <c r="D85" s="69"/>
      <c r="E85" s="69"/>
      <c r="F85" s="49"/>
      <c r="G85" s="96"/>
      <c r="H85" s="97"/>
      <c r="I85" s="92"/>
    </row>
    <row r="86" spans="1:9" ht="12.75">
      <c r="A86" s="79"/>
      <c r="B86" s="89"/>
      <c r="C86" s="69"/>
      <c r="D86" s="69" t="s">
        <v>57</v>
      </c>
      <c r="E86" s="69"/>
      <c r="F86" s="49"/>
      <c r="G86" s="96"/>
      <c r="H86" s="97"/>
      <c r="I86" s="92"/>
    </row>
    <row r="87" spans="1:9" ht="12.75">
      <c r="A87" s="79"/>
      <c r="B87" s="89"/>
      <c r="C87" s="69"/>
      <c r="D87" s="69"/>
      <c r="E87" s="69"/>
      <c r="F87" s="49"/>
      <c r="G87" s="96"/>
      <c r="H87" s="97"/>
      <c r="I87" s="92"/>
    </row>
    <row r="88" spans="1:9" ht="12.75">
      <c r="A88" s="79"/>
      <c r="B88" s="89"/>
      <c r="C88" s="57"/>
      <c r="D88" s="69" t="s">
        <v>55</v>
      </c>
      <c r="E88" s="69" t="s">
        <v>58</v>
      </c>
      <c r="F88" s="49" t="s">
        <v>25</v>
      </c>
      <c r="G88" s="96"/>
      <c r="H88" s="97"/>
      <c r="I88" s="151" t="s">
        <v>18</v>
      </c>
    </row>
    <row r="89" spans="1:9" ht="12.75">
      <c r="A89" s="79"/>
      <c r="B89" s="89"/>
      <c r="C89" s="57"/>
      <c r="D89" s="69"/>
      <c r="E89" s="69"/>
      <c r="F89" s="49"/>
      <c r="G89" s="96"/>
      <c r="H89" s="97"/>
      <c r="I89" s="92"/>
    </row>
    <row r="90" spans="1:9" ht="12.75">
      <c r="A90" s="79"/>
      <c r="B90" s="89"/>
      <c r="C90" s="57"/>
      <c r="D90" s="69" t="s">
        <v>59</v>
      </c>
      <c r="E90" s="69"/>
      <c r="F90" s="49"/>
      <c r="G90" s="96"/>
      <c r="H90" s="97"/>
      <c r="I90" s="92">
        <f>IF(OR(AND(G90="Prov",H90="Sum"),(H90="PC Sum")),". . . . . . . . .00",IF(ISERR(G90*H90),"",IF(G90*H90=0,"",ROUND(G90*H90,2))))</f>
      </c>
    </row>
    <row r="91" spans="1:9" ht="12.75">
      <c r="A91" s="79"/>
      <c r="B91" s="89"/>
      <c r="C91" s="57"/>
      <c r="D91" s="69"/>
      <c r="E91" s="69"/>
      <c r="F91" s="49"/>
      <c r="G91" s="96"/>
      <c r="H91" s="97"/>
      <c r="I91" s="151"/>
    </row>
    <row r="92" spans="1:9" ht="12.75">
      <c r="A92" s="79"/>
      <c r="B92" s="89"/>
      <c r="C92" s="57"/>
      <c r="D92" s="69" t="s">
        <v>55</v>
      </c>
      <c r="E92" s="69" t="s">
        <v>58</v>
      </c>
      <c r="F92" s="49" t="s">
        <v>25</v>
      </c>
      <c r="G92" s="96"/>
      <c r="H92" s="97"/>
      <c r="I92" s="151" t="s">
        <v>18</v>
      </c>
    </row>
    <row r="93" spans="1:9" ht="12.75">
      <c r="A93" s="79"/>
      <c r="B93" s="89"/>
      <c r="C93" s="57"/>
      <c r="D93" s="69" t="s">
        <v>60</v>
      </c>
      <c r="E93" s="69" t="s">
        <v>61</v>
      </c>
      <c r="F93" s="49" t="s">
        <v>25</v>
      </c>
      <c r="G93" s="96"/>
      <c r="H93" s="97"/>
      <c r="I93" s="151" t="s">
        <v>18</v>
      </c>
    </row>
    <row r="94" spans="1:9" ht="12.75">
      <c r="A94" s="79"/>
      <c r="B94" s="89"/>
      <c r="C94" s="57"/>
      <c r="D94" s="69" t="s">
        <v>62</v>
      </c>
      <c r="E94" s="69" t="s">
        <v>63</v>
      </c>
      <c r="F94" s="49" t="s">
        <v>25</v>
      </c>
      <c r="G94" s="96"/>
      <c r="H94" s="97"/>
      <c r="I94" s="151" t="s">
        <v>18</v>
      </c>
    </row>
    <row r="95" spans="1:9" ht="12.75">
      <c r="A95" s="79"/>
      <c r="B95" s="89"/>
      <c r="C95" s="57"/>
      <c r="D95" s="69" t="s">
        <v>64</v>
      </c>
      <c r="E95" s="69" t="s">
        <v>65</v>
      </c>
      <c r="F95" s="49" t="s">
        <v>25</v>
      </c>
      <c r="G95" s="96"/>
      <c r="H95" s="97"/>
      <c r="I95" s="151" t="s">
        <v>18</v>
      </c>
    </row>
    <row r="96" spans="1:9" ht="12.75">
      <c r="A96" s="79"/>
      <c r="B96" s="89"/>
      <c r="C96" s="57"/>
      <c r="D96" s="69" t="s">
        <v>66</v>
      </c>
      <c r="E96" s="69" t="s">
        <v>67</v>
      </c>
      <c r="F96" s="49" t="s">
        <v>25</v>
      </c>
      <c r="G96" s="96"/>
      <c r="H96" s="97"/>
      <c r="I96" s="151" t="s">
        <v>18</v>
      </c>
    </row>
    <row r="97" spans="1:9" ht="12.75">
      <c r="A97" s="79"/>
      <c r="B97" s="89"/>
      <c r="C97" s="57"/>
      <c r="D97" s="69"/>
      <c r="E97" s="69"/>
      <c r="F97" s="49"/>
      <c r="G97" s="96"/>
      <c r="H97" s="97"/>
      <c r="I97" s="92"/>
    </row>
    <row r="98" spans="1:9" ht="12" customHeight="1">
      <c r="A98" s="79" t="s">
        <v>50</v>
      </c>
      <c r="B98" s="79" t="s">
        <v>72</v>
      </c>
      <c r="C98" s="38" t="s">
        <v>73</v>
      </c>
      <c r="D98" s="69"/>
      <c r="E98" s="69"/>
      <c r="F98" s="49"/>
      <c r="G98" s="96"/>
      <c r="H98" s="97"/>
      <c r="I98" s="92"/>
    </row>
    <row r="99" spans="1:9" ht="12" customHeight="1">
      <c r="A99" s="79" t="s">
        <v>53</v>
      </c>
      <c r="B99" s="89"/>
      <c r="C99" s="69"/>
      <c r="D99" s="69"/>
      <c r="E99" s="69"/>
      <c r="F99" s="49"/>
      <c r="G99" s="96"/>
      <c r="H99" s="97"/>
      <c r="I99" s="92"/>
    </row>
    <row r="100" spans="1:9" ht="14.25">
      <c r="A100" s="79"/>
      <c r="B100" s="89"/>
      <c r="C100" s="69" t="s">
        <v>55</v>
      </c>
      <c r="D100" s="69" t="s">
        <v>74</v>
      </c>
      <c r="E100" s="69"/>
      <c r="F100" s="49" t="s">
        <v>13</v>
      </c>
      <c r="G100" s="96">
        <v>10</v>
      </c>
      <c r="H100" s="97"/>
      <c r="I100" s="92"/>
    </row>
    <row r="101" spans="1:9" ht="12.75">
      <c r="A101" s="79"/>
      <c r="B101" s="89"/>
      <c r="C101" s="69"/>
      <c r="D101" s="69"/>
      <c r="E101" s="69"/>
      <c r="F101" s="49"/>
      <c r="G101" s="96"/>
      <c r="H101" s="97"/>
      <c r="I101" s="92"/>
    </row>
    <row r="102" spans="1:9" ht="13.5" customHeight="1">
      <c r="A102" s="79"/>
      <c r="B102" s="89"/>
      <c r="C102" s="69" t="s">
        <v>60</v>
      </c>
      <c r="D102" s="69" t="s">
        <v>75</v>
      </c>
      <c r="E102" s="69"/>
      <c r="F102" s="49" t="s">
        <v>13</v>
      </c>
      <c r="G102" s="96">
        <v>10</v>
      </c>
      <c r="H102" s="97"/>
      <c r="I102" s="92"/>
    </row>
    <row r="103" spans="1:9" ht="12.75">
      <c r="A103" s="79"/>
      <c r="B103" s="89"/>
      <c r="C103" s="69"/>
      <c r="D103" s="69"/>
      <c r="E103" s="69"/>
      <c r="F103" s="49"/>
      <c r="G103" s="96"/>
      <c r="H103" s="97"/>
      <c r="I103" s="92"/>
    </row>
    <row r="104" spans="1:9" ht="12.75">
      <c r="A104" s="79"/>
      <c r="B104" s="89"/>
      <c r="C104" s="69" t="s">
        <v>62</v>
      </c>
      <c r="D104" s="69" t="s">
        <v>76</v>
      </c>
      <c r="E104" s="69"/>
      <c r="F104" s="49"/>
      <c r="G104" s="96"/>
      <c r="H104" s="97"/>
      <c r="I104" s="92"/>
    </row>
    <row r="105" spans="1:9" ht="12.75">
      <c r="A105" s="79"/>
      <c r="B105" s="89"/>
      <c r="C105" s="69"/>
      <c r="D105" s="69" t="s">
        <v>77</v>
      </c>
      <c r="E105" s="69"/>
      <c r="F105" s="49"/>
      <c r="G105" s="96"/>
      <c r="H105" s="97"/>
      <c r="I105" s="92"/>
    </row>
    <row r="106" spans="1:9" ht="12.75">
      <c r="A106" s="79"/>
      <c r="B106" s="89"/>
      <c r="C106" s="69"/>
      <c r="D106" s="69"/>
      <c r="E106" s="69"/>
      <c r="F106" s="49"/>
      <c r="G106" s="96"/>
      <c r="H106" s="97"/>
      <c r="I106" s="92"/>
    </row>
    <row r="107" spans="1:9" ht="14.25">
      <c r="A107" s="79"/>
      <c r="B107" s="89"/>
      <c r="C107" s="69"/>
      <c r="D107" s="69" t="s">
        <v>55</v>
      </c>
      <c r="E107" s="69" t="s">
        <v>78</v>
      </c>
      <c r="F107" s="49" t="s">
        <v>13</v>
      </c>
      <c r="G107" s="96">
        <v>10</v>
      </c>
      <c r="H107" s="97"/>
      <c r="I107" s="92"/>
    </row>
    <row r="108" spans="1:9" ht="12.75">
      <c r="A108" s="79"/>
      <c r="B108" s="89"/>
      <c r="C108" s="69"/>
      <c r="D108" s="69"/>
      <c r="E108" s="69"/>
      <c r="F108" s="49"/>
      <c r="G108" s="96"/>
      <c r="H108" s="97"/>
      <c r="I108" s="92"/>
    </row>
    <row r="109" spans="1:9" ht="14.25">
      <c r="A109" s="79"/>
      <c r="B109" s="89"/>
      <c r="C109" s="69"/>
      <c r="D109" s="69" t="s">
        <v>60</v>
      </c>
      <c r="E109" s="69" t="s">
        <v>74</v>
      </c>
      <c r="F109" s="49" t="s">
        <v>13</v>
      </c>
      <c r="G109" s="96">
        <v>10</v>
      </c>
      <c r="H109" s="97"/>
      <c r="I109" s="92"/>
    </row>
    <row r="110" spans="1:9" ht="12.75">
      <c r="A110" s="79"/>
      <c r="B110" s="89"/>
      <c r="C110" s="69"/>
      <c r="D110" s="69"/>
      <c r="E110" s="69"/>
      <c r="F110" s="49"/>
      <c r="G110" s="96"/>
      <c r="H110" s="97"/>
      <c r="I110" s="92"/>
    </row>
    <row r="111" spans="1:9" ht="14.25">
      <c r="A111" s="79"/>
      <c r="B111" s="89"/>
      <c r="C111" s="69"/>
      <c r="D111" s="69" t="s">
        <v>62</v>
      </c>
      <c r="E111" s="69" t="s">
        <v>79</v>
      </c>
      <c r="F111" s="49" t="s">
        <v>13</v>
      </c>
      <c r="G111" s="96"/>
      <c r="H111" s="97"/>
      <c r="I111" s="92"/>
    </row>
    <row r="112" spans="1:9" ht="12.75">
      <c r="A112" s="79"/>
      <c r="B112" s="89"/>
      <c r="C112" s="69"/>
      <c r="D112" s="69"/>
      <c r="E112" s="69"/>
      <c r="F112" s="49"/>
      <c r="G112" s="96"/>
      <c r="H112" s="97"/>
      <c r="I112" s="92"/>
    </row>
    <row r="113" spans="1:9" ht="12.75">
      <c r="A113" s="79"/>
      <c r="B113" s="89"/>
      <c r="C113" s="69" t="s">
        <v>64</v>
      </c>
      <c r="D113" s="69" t="s">
        <v>80</v>
      </c>
      <c r="E113" s="69"/>
      <c r="F113" s="49"/>
      <c r="G113" s="96"/>
      <c r="H113" s="97"/>
      <c r="I113" s="92"/>
    </row>
    <row r="114" spans="1:9" ht="14.25">
      <c r="A114" s="79"/>
      <c r="B114" s="89"/>
      <c r="C114" s="69"/>
      <c r="D114" s="69" t="s">
        <v>81</v>
      </c>
      <c r="E114" s="69"/>
      <c r="F114" s="49" t="s">
        <v>13</v>
      </c>
      <c r="G114" s="96">
        <v>20</v>
      </c>
      <c r="H114" s="97"/>
      <c r="I114" s="92"/>
    </row>
    <row r="115" spans="1:9" ht="12.75">
      <c r="A115" s="79"/>
      <c r="B115" s="89"/>
      <c r="C115" s="69"/>
      <c r="D115" s="69"/>
      <c r="E115" s="69"/>
      <c r="F115" s="49"/>
      <c r="G115" s="96"/>
      <c r="H115" s="97"/>
      <c r="I115" s="92"/>
    </row>
    <row r="116" spans="1:9" ht="12.75">
      <c r="A116" s="79"/>
      <c r="B116" s="79"/>
      <c r="C116" s="69" t="s">
        <v>82</v>
      </c>
      <c r="D116" s="69" t="s">
        <v>83</v>
      </c>
      <c r="E116" s="69"/>
      <c r="F116" s="49"/>
      <c r="G116" s="90"/>
      <c r="H116" s="97"/>
      <c r="I116" s="92"/>
    </row>
    <row r="117" spans="1:9" ht="14.25">
      <c r="A117" s="79"/>
      <c r="B117" s="89"/>
      <c r="C117" s="69"/>
      <c r="D117" s="69" t="s">
        <v>84</v>
      </c>
      <c r="E117" s="69"/>
      <c r="F117" s="49" t="s">
        <v>13</v>
      </c>
      <c r="G117" s="96">
        <v>20</v>
      </c>
      <c r="H117" s="97"/>
      <c r="I117" s="92"/>
    </row>
    <row r="118" spans="1:9" ht="12.75">
      <c r="A118" s="79"/>
      <c r="B118" s="89"/>
      <c r="C118" s="69"/>
      <c r="D118" s="69"/>
      <c r="E118" s="69"/>
      <c r="F118" s="49"/>
      <c r="G118" s="96"/>
      <c r="H118" s="97"/>
      <c r="I118" s="92"/>
    </row>
    <row r="119" spans="1:9" ht="12.75">
      <c r="A119" s="79"/>
      <c r="B119" s="89"/>
      <c r="C119" s="69"/>
      <c r="D119" s="69"/>
      <c r="E119" s="69"/>
      <c r="F119" s="49"/>
      <c r="G119" s="96"/>
      <c r="H119" s="97"/>
      <c r="I119" s="92"/>
    </row>
    <row r="120" spans="1:9" ht="12.75">
      <c r="A120" s="79"/>
      <c r="B120" s="89"/>
      <c r="C120" s="69"/>
      <c r="D120" s="69"/>
      <c r="E120" s="69"/>
      <c r="F120" s="49"/>
      <c r="G120" s="96"/>
      <c r="H120" s="97"/>
      <c r="I120" s="92"/>
    </row>
    <row r="121" spans="1:9" ht="12.75">
      <c r="A121" s="79"/>
      <c r="B121" s="89"/>
      <c r="C121" s="69"/>
      <c r="D121" s="69"/>
      <c r="E121" s="69"/>
      <c r="F121" s="49"/>
      <c r="G121" s="96"/>
      <c r="H121" s="97"/>
      <c r="I121" s="92"/>
    </row>
    <row r="122" spans="1:9" ht="12.75">
      <c r="A122" s="79"/>
      <c r="B122" s="89"/>
      <c r="C122" s="69"/>
      <c r="D122" s="69"/>
      <c r="E122" s="69"/>
      <c r="F122" s="49"/>
      <c r="G122" s="96"/>
      <c r="H122" s="97"/>
      <c r="I122" s="92"/>
    </row>
    <row r="123" spans="1:9" ht="12.75">
      <c r="A123" s="79"/>
      <c r="B123" s="89"/>
      <c r="C123" s="69"/>
      <c r="D123" s="69"/>
      <c r="E123" s="69"/>
      <c r="F123" s="49"/>
      <c r="G123" s="96"/>
      <c r="H123" s="97"/>
      <c r="I123" s="92"/>
    </row>
    <row r="124" spans="1:9" ht="12.75">
      <c r="A124" s="73"/>
      <c r="B124" s="99"/>
      <c r="C124" s="99"/>
      <c r="D124" s="99"/>
      <c r="E124" s="99"/>
      <c r="F124" s="100"/>
      <c r="G124" s="101"/>
      <c r="H124" s="102"/>
      <c r="I124" s="103"/>
    </row>
    <row r="125" spans="1:9" ht="12.75">
      <c r="A125" s="79" t="s">
        <v>48</v>
      </c>
      <c r="B125" s="69" t="s">
        <v>70</v>
      </c>
      <c r="C125" s="69"/>
      <c r="D125" s="69"/>
      <c r="E125" s="69"/>
      <c r="F125" s="61"/>
      <c r="G125" s="70"/>
      <c r="H125" s="71"/>
      <c r="I125" s="104"/>
    </row>
    <row r="126" spans="1:9" ht="12.75">
      <c r="A126" s="83"/>
      <c r="B126" s="106"/>
      <c r="C126" s="106"/>
      <c r="D126" s="106"/>
      <c r="E126" s="106"/>
      <c r="F126" s="107"/>
      <c r="G126" s="108"/>
      <c r="H126" s="109"/>
      <c r="I126" s="110"/>
    </row>
    <row r="127" spans="1:9" ht="12.75">
      <c r="A127" s="570"/>
      <c r="B127" s="570"/>
      <c r="C127" s="570"/>
      <c r="D127" s="570"/>
      <c r="E127" s="570"/>
      <c r="F127" s="570"/>
      <c r="G127" s="570"/>
      <c r="H127" s="570"/>
      <c r="I127" s="570"/>
    </row>
    <row r="128" spans="1:9" ht="12.75">
      <c r="A128" s="38"/>
      <c r="B128" s="69"/>
      <c r="C128" s="69"/>
      <c r="D128" s="69"/>
      <c r="E128" s="69"/>
      <c r="F128" s="61"/>
      <c r="G128" s="70"/>
      <c r="H128" s="71"/>
      <c r="I128" s="111"/>
    </row>
    <row r="129" spans="1:9" ht="12.75">
      <c r="A129" s="38"/>
      <c r="B129" s="69"/>
      <c r="C129" s="69"/>
      <c r="D129" s="69"/>
      <c r="E129" s="69"/>
      <c r="F129" s="61"/>
      <c r="G129" s="70"/>
      <c r="H129" s="71"/>
      <c r="I129" s="72" t="str">
        <f>I68</f>
        <v>SECTION 1200 DB</v>
      </c>
    </row>
    <row r="130" spans="1:9" ht="12.75">
      <c r="A130" s="38"/>
      <c r="B130" s="69"/>
      <c r="C130" s="69"/>
      <c r="D130" s="69"/>
      <c r="E130" s="69"/>
      <c r="F130" s="61"/>
      <c r="G130" s="70"/>
      <c r="H130" s="71"/>
      <c r="I130" s="111"/>
    </row>
    <row r="131" spans="1:9" ht="12.75">
      <c r="A131" s="73" t="s">
        <v>39</v>
      </c>
      <c r="B131" s="73"/>
      <c r="C131" s="74"/>
      <c r="D131" s="74"/>
      <c r="E131" s="74"/>
      <c r="F131" s="75"/>
      <c r="G131" s="76"/>
      <c r="H131" s="77"/>
      <c r="I131" s="78"/>
    </row>
    <row r="132" spans="1:9" ht="12.75">
      <c r="A132" s="79" t="s">
        <v>40</v>
      </c>
      <c r="B132" s="79" t="s">
        <v>1</v>
      </c>
      <c r="C132" s="38"/>
      <c r="D132" s="38"/>
      <c r="E132" s="38" t="s">
        <v>2</v>
      </c>
      <c r="F132" s="36" t="s">
        <v>3</v>
      </c>
      <c r="G132" s="112" t="s">
        <v>41</v>
      </c>
      <c r="H132" s="81" t="s">
        <v>5</v>
      </c>
      <c r="I132" s="82" t="s">
        <v>6</v>
      </c>
    </row>
    <row r="133" spans="1:9" ht="12.75">
      <c r="A133" s="83" t="s">
        <v>42</v>
      </c>
      <c r="B133" s="83" t="s">
        <v>43</v>
      </c>
      <c r="C133" s="84"/>
      <c r="D133" s="84"/>
      <c r="E133" s="84"/>
      <c r="F133" s="85"/>
      <c r="G133" s="113" t="s">
        <v>44</v>
      </c>
      <c r="H133" s="114"/>
      <c r="I133" s="88"/>
    </row>
    <row r="134" spans="1:9" ht="12.75">
      <c r="A134" s="79"/>
      <c r="B134" s="89"/>
      <c r="C134" s="69"/>
      <c r="D134" s="69"/>
      <c r="E134" s="69"/>
      <c r="F134" s="61"/>
      <c r="G134" s="70"/>
      <c r="H134" s="71"/>
      <c r="I134" s="92"/>
    </row>
    <row r="135" spans="1:9" ht="12.75">
      <c r="A135" s="79"/>
      <c r="B135" s="89"/>
      <c r="C135" s="69" t="s">
        <v>71</v>
      </c>
      <c r="D135" s="69"/>
      <c r="E135" s="69"/>
      <c r="F135" s="61"/>
      <c r="G135" s="70"/>
      <c r="H135" s="71"/>
      <c r="I135" s="104"/>
    </row>
    <row r="136" spans="1:9" ht="12.75">
      <c r="A136" s="83"/>
      <c r="B136" s="105"/>
      <c r="C136" s="106"/>
      <c r="D136" s="106"/>
      <c r="E136" s="106"/>
      <c r="F136" s="107"/>
      <c r="G136" s="108"/>
      <c r="H136" s="109"/>
      <c r="I136" s="110"/>
    </row>
    <row r="137" spans="1:9" ht="12.75">
      <c r="A137" s="79"/>
      <c r="B137" s="89"/>
      <c r="C137" s="69"/>
      <c r="D137" s="69"/>
      <c r="E137" s="69"/>
      <c r="F137" s="49"/>
      <c r="G137" s="96"/>
      <c r="H137" s="97"/>
      <c r="I137" s="92"/>
    </row>
    <row r="138" spans="1:9" ht="12.75">
      <c r="A138" s="79" t="s">
        <v>50</v>
      </c>
      <c r="B138" s="79" t="s">
        <v>85</v>
      </c>
      <c r="C138" s="38" t="s">
        <v>86</v>
      </c>
      <c r="D138" s="69"/>
      <c r="E138" s="69"/>
      <c r="F138" s="49"/>
      <c r="G138" s="96"/>
      <c r="H138" s="97"/>
      <c r="I138" s="92"/>
    </row>
    <row r="139" spans="1:9" ht="14.25">
      <c r="A139" s="79" t="s">
        <v>53</v>
      </c>
      <c r="B139" s="79"/>
      <c r="C139" s="38" t="s">
        <v>87</v>
      </c>
      <c r="D139" s="69"/>
      <c r="E139" s="69"/>
      <c r="F139" s="49" t="s">
        <v>13</v>
      </c>
      <c r="G139" s="96">
        <v>20</v>
      </c>
      <c r="H139" s="97"/>
      <c r="I139" s="92"/>
    </row>
    <row r="140" spans="1:9" ht="12.75">
      <c r="A140" s="79"/>
      <c r="B140" s="89"/>
      <c r="C140" s="69"/>
      <c r="D140" s="69"/>
      <c r="E140" s="69"/>
      <c r="F140" s="49"/>
      <c r="G140" s="96"/>
      <c r="H140" s="97"/>
      <c r="I140" s="92"/>
    </row>
    <row r="141" spans="1:9" ht="12.75">
      <c r="A141" s="79"/>
      <c r="B141" s="89"/>
      <c r="C141" s="69"/>
      <c r="D141" s="69"/>
      <c r="E141" s="69"/>
      <c r="F141" s="49"/>
      <c r="G141" s="96"/>
      <c r="H141" s="97"/>
      <c r="I141" s="92"/>
    </row>
    <row r="142" spans="1:9" ht="12" customHeight="1">
      <c r="A142" s="79" t="s">
        <v>50</v>
      </c>
      <c r="B142" s="79" t="s">
        <v>88</v>
      </c>
      <c r="C142" s="38" t="s">
        <v>89</v>
      </c>
      <c r="D142" s="69"/>
      <c r="E142" s="69"/>
      <c r="F142" s="49"/>
      <c r="G142" s="96"/>
      <c r="H142" s="97"/>
      <c r="I142" s="92"/>
    </row>
    <row r="143" spans="1:9" ht="12" customHeight="1">
      <c r="A143" s="79" t="s">
        <v>90</v>
      </c>
      <c r="B143" s="89"/>
      <c r="C143" s="69"/>
      <c r="D143" s="69"/>
      <c r="E143" s="69"/>
      <c r="F143" s="49"/>
      <c r="G143" s="96"/>
      <c r="H143" s="97"/>
      <c r="I143" s="92"/>
    </row>
    <row r="144" spans="1:9" ht="12.75">
      <c r="A144" s="79"/>
      <c r="B144" s="89"/>
      <c r="C144" s="69" t="s">
        <v>55</v>
      </c>
      <c r="D144" s="69" t="s">
        <v>91</v>
      </c>
      <c r="E144" s="69"/>
      <c r="F144" s="49"/>
      <c r="G144" s="96"/>
      <c r="H144" s="97"/>
      <c r="I144" s="92"/>
    </row>
    <row r="145" spans="1:9" ht="12.75">
      <c r="A145" s="79"/>
      <c r="B145" s="89"/>
      <c r="C145" s="69"/>
      <c r="D145" s="69"/>
      <c r="E145" s="69"/>
      <c r="F145" s="49"/>
      <c r="G145" s="96"/>
      <c r="H145" s="97"/>
      <c r="I145" s="92"/>
    </row>
    <row r="146" spans="1:9" ht="12.75">
      <c r="A146" s="79"/>
      <c r="B146" s="89"/>
      <c r="C146" s="57"/>
      <c r="D146" s="69" t="s">
        <v>55</v>
      </c>
      <c r="E146" s="69" t="s">
        <v>92</v>
      </c>
      <c r="F146" s="49"/>
      <c r="G146" s="96"/>
      <c r="H146" s="97"/>
      <c r="I146" s="92"/>
    </row>
    <row r="147" spans="1:9" ht="14.25">
      <c r="A147" s="79"/>
      <c r="B147" s="89"/>
      <c r="C147" s="57"/>
      <c r="D147" s="69"/>
      <c r="E147" s="69" t="s">
        <v>93</v>
      </c>
      <c r="F147" s="49" t="s">
        <v>13</v>
      </c>
      <c r="G147" s="96"/>
      <c r="H147" s="97"/>
      <c r="I147" s="151" t="s">
        <v>18</v>
      </c>
    </row>
    <row r="148" spans="1:9" ht="12.75">
      <c r="A148" s="79"/>
      <c r="B148" s="89"/>
      <c r="C148" s="57"/>
      <c r="D148" s="69"/>
      <c r="E148" s="69"/>
      <c r="F148" s="49"/>
      <c r="G148" s="96"/>
      <c r="H148" s="97"/>
      <c r="I148" s="92"/>
    </row>
    <row r="149" spans="1:9" ht="12" customHeight="1">
      <c r="A149" s="79"/>
      <c r="B149" s="89"/>
      <c r="C149" s="57"/>
      <c r="D149" s="98" t="s">
        <v>94</v>
      </c>
      <c r="E149" s="69" t="s">
        <v>95</v>
      </c>
      <c r="F149" s="49"/>
      <c r="G149" s="96"/>
      <c r="H149" s="97"/>
      <c r="I149" s="92"/>
    </row>
    <row r="150" spans="1:9" ht="12" customHeight="1">
      <c r="A150" s="79"/>
      <c r="B150" s="89"/>
      <c r="C150" s="69"/>
      <c r="D150" s="57"/>
      <c r="E150" s="69" t="s">
        <v>96</v>
      </c>
      <c r="F150" s="49"/>
      <c r="G150" s="96"/>
      <c r="H150" s="97"/>
      <c r="I150" s="92"/>
    </row>
    <row r="151" spans="1:9" ht="14.25">
      <c r="A151" s="79"/>
      <c r="B151" s="89"/>
      <c r="C151" s="69"/>
      <c r="D151" s="57"/>
      <c r="E151" s="69" t="s">
        <v>97</v>
      </c>
      <c r="F151" s="49" t="s">
        <v>13</v>
      </c>
      <c r="G151" s="96"/>
      <c r="H151" s="97"/>
      <c r="I151" s="151" t="s">
        <v>18</v>
      </c>
    </row>
    <row r="152" spans="1:9" ht="12" customHeight="1">
      <c r="A152" s="79"/>
      <c r="B152" s="89"/>
      <c r="C152" s="69"/>
      <c r="D152" s="69"/>
      <c r="E152" s="69"/>
      <c r="F152" s="49"/>
      <c r="G152" s="96"/>
      <c r="H152" s="97"/>
      <c r="I152" s="92"/>
    </row>
    <row r="153" spans="1:9" ht="14.25">
      <c r="A153" s="79"/>
      <c r="B153" s="89"/>
      <c r="C153" s="69" t="s">
        <v>62</v>
      </c>
      <c r="D153" s="69" t="s">
        <v>98</v>
      </c>
      <c r="E153" s="57"/>
      <c r="F153" s="49" t="s">
        <v>13</v>
      </c>
      <c r="G153" s="96"/>
      <c r="H153" s="97"/>
      <c r="I153" s="151" t="s">
        <v>18</v>
      </c>
    </row>
    <row r="154" spans="1:9" ht="12" customHeight="1">
      <c r="A154" s="79"/>
      <c r="B154" s="89"/>
      <c r="C154" s="69"/>
      <c r="D154" s="69"/>
      <c r="E154" s="69"/>
      <c r="F154" s="49"/>
      <c r="G154" s="96"/>
      <c r="H154" s="91"/>
      <c r="I154" s="92"/>
    </row>
    <row r="155" spans="1:9" ht="14.25">
      <c r="A155" s="79"/>
      <c r="B155" s="89"/>
      <c r="C155" s="98" t="s">
        <v>99</v>
      </c>
      <c r="D155" s="69" t="s">
        <v>119</v>
      </c>
      <c r="E155" s="69"/>
      <c r="F155" s="49" t="s">
        <v>13</v>
      </c>
      <c r="G155" s="96"/>
      <c r="H155" s="97"/>
      <c r="I155" s="92"/>
    </row>
    <row r="156" spans="1:9" ht="12" customHeight="1">
      <c r="A156" s="79"/>
      <c r="B156" s="89"/>
      <c r="C156" s="98"/>
      <c r="D156" s="69" t="s">
        <v>120</v>
      </c>
      <c r="E156" s="69"/>
      <c r="F156" s="49"/>
      <c r="G156" s="96"/>
      <c r="H156" s="97"/>
      <c r="I156" s="151" t="s">
        <v>18</v>
      </c>
    </row>
    <row r="157" spans="1:9" ht="12" customHeight="1">
      <c r="A157" s="79"/>
      <c r="B157" s="89"/>
      <c r="C157" s="98"/>
      <c r="D157" s="69"/>
      <c r="E157" s="69"/>
      <c r="F157" s="49"/>
      <c r="G157" s="96"/>
      <c r="H157" s="97"/>
      <c r="I157" s="92"/>
    </row>
    <row r="158" spans="1:9" ht="12" customHeight="1">
      <c r="A158" s="79"/>
      <c r="B158" s="89"/>
      <c r="C158" s="98"/>
      <c r="D158" s="69"/>
      <c r="E158" s="69"/>
      <c r="F158" s="49"/>
      <c r="G158" s="96"/>
      <c r="H158" s="97"/>
      <c r="I158" s="92"/>
    </row>
    <row r="159" spans="1:9" ht="12" customHeight="1">
      <c r="A159" s="79"/>
      <c r="B159" s="89"/>
      <c r="C159" s="98"/>
      <c r="D159" s="69"/>
      <c r="E159" s="69"/>
      <c r="F159" s="49"/>
      <c r="G159" s="96"/>
      <c r="H159" s="97"/>
      <c r="I159" s="92"/>
    </row>
    <row r="160" spans="1:9" ht="12" customHeight="1">
      <c r="A160" s="79"/>
      <c r="B160" s="89"/>
      <c r="C160" s="98"/>
      <c r="D160" s="69"/>
      <c r="E160" s="69"/>
      <c r="F160" s="49"/>
      <c r="G160" s="96"/>
      <c r="H160" s="97"/>
      <c r="I160" s="92"/>
    </row>
    <row r="161" spans="1:9" ht="12" customHeight="1">
      <c r="A161" s="79"/>
      <c r="B161" s="89"/>
      <c r="C161" s="98"/>
      <c r="D161" s="69"/>
      <c r="E161" s="69"/>
      <c r="F161" s="49"/>
      <c r="G161" s="96"/>
      <c r="H161" s="97"/>
      <c r="I161" s="92"/>
    </row>
    <row r="162" spans="1:9" ht="12" customHeight="1">
      <c r="A162" s="79"/>
      <c r="B162" s="89"/>
      <c r="C162" s="98"/>
      <c r="D162" s="69"/>
      <c r="E162" s="69"/>
      <c r="F162" s="49"/>
      <c r="G162" s="96"/>
      <c r="H162" s="97"/>
      <c r="I162" s="92"/>
    </row>
    <row r="163" spans="1:9" ht="12" customHeight="1">
      <c r="A163" s="79"/>
      <c r="B163" s="89"/>
      <c r="C163" s="98"/>
      <c r="D163" s="69"/>
      <c r="E163" s="69"/>
      <c r="F163" s="49"/>
      <c r="G163" s="96"/>
      <c r="H163" s="97"/>
      <c r="I163" s="92"/>
    </row>
    <row r="164" spans="1:9" ht="12" customHeight="1">
      <c r="A164" s="79"/>
      <c r="B164" s="89"/>
      <c r="C164" s="98"/>
      <c r="D164" s="69"/>
      <c r="E164" s="69"/>
      <c r="F164" s="49"/>
      <c r="G164" s="96"/>
      <c r="H164" s="97"/>
      <c r="I164" s="92"/>
    </row>
    <row r="165" spans="1:9" ht="12" customHeight="1">
      <c r="A165" s="79"/>
      <c r="B165" s="89"/>
      <c r="C165" s="98"/>
      <c r="D165" s="69"/>
      <c r="E165" s="69"/>
      <c r="F165" s="49"/>
      <c r="G165" s="96"/>
      <c r="H165" s="97"/>
      <c r="I165" s="92"/>
    </row>
    <row r="166" spans="1:9" ht="12" customHeight="1">
      <c r="A166" s="79"/>
      <c r="B166" s="89"/>
      <c r="C166" s="98"/>
      <c r="D166" s="69"/>
      <c r="E166" s="69"/>
      <c r="F166" s="49"/>
      <c r="G166" s="96"/>
      <c r="H166" s="97"/>
      <c r="I166" s="92"/>
    </row>
    <row r="167" spans="1:9" ht="12" customHeight="1">
      <c r="A167" s="79"/>
      <c r="B167" s="89"/>
      <c r="C167" s="98"/>
      <c r="D167" s="69"/>
      <c r="E167" s="69"/>
      <c r="F167" s="49"/>
      <c r="G167" s="96"/>
      <c r="H167" s="97"/>
      <c r="I167" s="92"/>
    </row>
    <row r="168" spans="1:9" ht="12" customHeight="1">
      <c r="A168" s="79"/>
      <c r="B168" s="89"/>
      <c r="C168" s="98"/>
      <c r="D168" s="69"/>
      <c r="E168" s="69"/>
      <c r="F168" s="49"/>
      <c r="G168" s="96"/>
      <c r="H168" s="97"/>
      <c r="I168" s="92"/>
    </row>
    <row r="169" spans="1:9" ht="12" customHeight="1">
      <c r="A169" s="79"/>
      <c r="B169" s="89"/>
      <c r="C169" s="98"/>
      <c r="D169" s="69"/>
      <c r="E169" s="69"/>
      <c r="F169" s="49"/>
      <c r="G169" s="96"/>
      <c r="H169" s="97"/>
      <c r="I169" s="92"/>
    </row>
    <row r="170" spans="1:9" ht="12" customHeight="1">
      <c r="A170" s="79"/>
      <c r="B170" s="89"/>
      <c r="C170" s="98"/>
      <c r="D170" s="69"/>
      <c r="E170" s="69"/>
      <c r="F170" s="49"/>
      <c r="G170" s="96"/>
      <c r="H170" s="97"/>
      <c r="I170" s="92"/>
    </row>
    <row r="171" spans="1:9" ht="12" customHeight="1">
      <c r="A171" s="79"/>
      <c r="B171" s="89"/>
      <c r="C171" s="98"/>
      <c r="D171" s="69"/>
      <c r="E171" s="69"/>
      <c r="F171" s="49"/>
      <c r="G171" s="96"/>
      <c r="H171" s="97"/>
      <c r="I171" s="92"/>
    </row>
    <row r="172" spans="1:9" ht="12" customHeight="1">
      <c r="A172" s="79"/>
      <c r="B172" s="89"/>
      <c r="C172" s="98"/>
      <c r="D172" s="69"/>
      <c r="E172" s="69"/>
      <c r="F172" s="49"/>
      <c r="G172" s="96"/>
      <c r="H172" s="97"/>
      <c r="I172" s="92"/>
    </row>
    <row r="173" spans="1:9" ht="12" customHeight="1">
      <c r="A173" s="79"/>
      <c r="B173" s="89"/>
      <c r="C173" s="98"/>
      <c r="D173" s="69"/>
      <c r="E173" s="69"/>
      <c r="F173" s="49"/>
      <c r="G173" s="96"/>
      <c r="H173" s="97"/>
      <c r="I173" s="92"/>
    </row>
    <row r="174" spans="1:9" ht="12" customHeight="1">
      <c r="A174" s="79"/>
      <c r="B174" s="89"/>
      <c r="C174" s="98"/>
      <c r="D174" s="69"/>
      <c r="E174" s="69"/>
      <c r="F174" s="49"/>
      <c r="G174" s="96"/>
      <c r="H174" s="97"/>
      <c r="I174" s="92"/>
    </row>
    <row r="175" spans="1:9" ht="12" customHeight="1">
      <c r="A175" s="79"/>
      <c r="B175" s="89"/>
      <c r="C175" s="98"/>
      <c r="D175" s="69"/>
      <c r="E175" s="69"/>
      <c r="F175" s="49"/>
      <c r="G175" s="96"/>
      <c r="H175" s="97"/>
      <c r="I175" s="92"/>
    </row>
    <row r="176" spans="1:9" ht="12" customHeight="1">
      <c r="A176" s="79"/>
      <c r="B176" s="89"/>
      <c r="C176" s="98"/>
      <c r="D176" s="69"/>
      <c r="E176" s="69"/>
      <c r="F176" s="49"/>
      <c r="G176" s="96"/>
      <c r="H176" s="97"/>
      <c r="I176" s="92"/>
    </row>
    <row r="177" spans="1:9" ht="12" customHeight="1">
      <c r="A177" s="79"/>
      <c r="B177" s="89"/>
      <c r="C177" s="98"/>
      <c r="D177" s="69"/>
      <c r="E177" s="69"/>
      <c r="F177" s="49"/>
      <c r="G177" s="96"/>
      <c r="H177" s="97"/>
      <c r="I177" s="92"/>
    </row>
    <row r="178" spans="1:9" ht="12" customHeight="1">
      <c r="A178" s="79"/>
      <c r="B178" s="89"/>
      <c r="C178" s="98"/>
      <c r="D178" s="69"/>
      <c r="E178" s="69"/>
      <c r="F178" s="49"/>
      <c r="G178" s="96"/>
      <c r="H178" s="97"/>
      <c r="I178" s="92"/>
    </row>
    <row r="179" spans="1:9" ht="12" customHeight="1">
      <c r="A179" s="79"/>
      <c r="B179" s="89"/>
      <c r="C179" s="98"/>
      <c r="D179" s="69"/>
      <c r="E179" s="69"/>
      <c r="F179" s="49"/>
      <c r="G179" s="96"/>
      <c r="H179" s="97"/>
      <c r="I179" s="92"/>
    </row>
    <row r="180" spans="1:9" ht="12" customHeight="1">
      <c r="A180" s="79"/>
      <c r="B180" s="89"/>
      <c r="C180" s="98"/>
      <c r="D180" s="69"/>
      <c r="E180" s="69"/>
      <c r="F180" s="49"/>
      <c r="G180" s="96"/>
      <c r="H180" s="97"/>
      <c r="I180" s="92"/>
    </row>
    <row r="181" spans="1:9" ht="12" customHeight="1">
      <c r="A181" s="79"/>
      <c r="B181" s="89"/>
      <c r="C181" s="98"/>
      <c r="D181" s="69"/>
      <c r="E181" s="69"/>
      <c r="F181" s="49"/>
      <c r="G181" s="96"/>
      <c r="H181" s="97"/>
      <c r="I181" s="92"/>
    </row>
    <row r="182" spans="1:9" ht="12" customHeight="1">
      <c r="A182" s="79"/>
      <c r="B182" s="89"/>
      <c r="C182" s="98"/>
      <c r="D182" s="69"/>
      <c r="E182" s="69"/>
      <c r="F182" s="49"/>
      <c r="G182" s="96"/>
      <c r="H182" s="97"/>
      <c r="I182" s="92"/>
    </row>
    <row r="183" spans="1:9" ht="12" customHeight="1">
      <c r="A183" s="79"/>
      <c r="B183" s="89"/>
      <c r="C183" s="98"/>
      <c r="D183" s="69"/>
      <c r="E183" s="69"/>
      <c r="F183" s="49"/>
      <c r="G183" s="96"/>
      <c r="H183" s="97"/>
      <c r="I183" s="92"/>
    </row>
    <row r="184" spans="1:9" ht="12" customHeight="1">
      <c r="A184" s="79"/>
      <c r="B184" s="89"/>
      <c r="C184" s="98"/>
      <c r="D184" s="69"/>
      <c r="E184" s="69"/>
      <c r="F184" s="49"/>
      <c r="G184" s="96"/>
      <c r="H184" s="97"/>
      <c r="I184" s="92"/>
    </row>
    <row r="185" spans="1:9" ht="12" customHeight="1">
      <c r="A185" s="79"/>
      <c r="B185" s="89"/>
      <c r="C185" s="98"/>
      <c r="D185" s="69"/>
      <c r="E185" s="69"/>
      <c r="F185" s="49"/>
      <c r="G185" s="96"/>
      <c r="H185" s="97"/>
      <c r="I185" s="92"/>
    </row>
    <row r="186" spans="1:9" ht="12" customHeight="1">
      <c r="A186" s="79"/>
      <c r="B186" s="89"/>
      <c r="C186" s="98"/>
      <c r="D186" s="69"/>
      <c r="E186" s="69"/>
      <c r="F186" s="49"/>
      <c r="G186" s="96"/>
      <c r="H186" s="97"/>
      <c r="I186" s="92"/>
    </row>
    <row r="187" spans="1:9" ht="12" customHeight="1">
      <c r="A187" s="79"/>
      <c r="B187" s="89"/>
      <c r="C187" s="98"/>
      <c r="D187" s="69"/>
      <c r="E187" s="69"/>
      <c r="F187" s="49"/>
      <c r="G187" s="96"/>
      <c r="H187" s="97"/>
      <c r="I187" s="92"/>
    </row>
    <row r="188" spans="1:9" ht="12" customHeight="1">
      <c r="A188" s="73"/>
      <c r="B188" s="99"/>
      <c r="C188" s="99"/>
      <c r="D188" s="99"/>
      <c r="E188" s="99"/>
      <c r="F188" s="100"/>
      <c r="G188" s="101"/>
      <c r="H188" s="102"/>
      <c r="I188" s="103"/>
    </row>
    <row r="189" spans="1:9" ht="12" customHeight="1">
      <c r="A189" s="79" t="s">
        <v>48</v>
      </c>
      <c r="B189" s="69" t="s">
        <v>145</v>
      </c>
      <c r="C189" s="69"/>
      <c r="D189" s="69"/>
      <c r="E189" s="69"/>
      <c r="F189" s="61"/>
      <c r="G189" s="70"/>
      <c r="H189" s="71"/>
      <c r="I189" s="104"/>
    </row>
    <row r="190" spans="1:9" ht="12" customHeight="1">
      <c r="A190" s="83"/>
      <c r="B190" s="106"/>
      <c r="C190" s="106"/>
      <c r="D190" s="106"/>
      <c r="E190" s="106"/>
      <c r="F190" s="107"/>
      <c r="G190" s="108"/>
      <c r="H190" s="109"/>
      <c r="I190" s="110"/>
    </row>
    <row r="191" spans="1:9" ht="12.75">
      <c r="A191" s="569"/>
      <c r="B191" s="569"/>
      <c r="C191" s="569"/>
      <c r="D191" s="569"/>
      <c r="E191" s="569"/>
      <c r="F191" s="569"/>
      <c r="G191" s="569"/>
      <c r="H191" s="569"/>
      <c r="I191" s="569"/>
    </row>
  </sheetData>
  <sheetProtection/>
  <mergeCells count="5">
    <mergeCell ref="A65:I65"/>
    <mergeCell ref="A127:I127"/>
    <mergeCell ref="A191:I191"/>
    <mergeCell ref="H3:I3"/>
    <mergeCell ref="A1:F1"/>
  </mergeCells>
  <printOptions/>
  <pageMargins left="0.7480314960629921" right="0.3937007874015748" top="0.5118110236220472" bottom="0.5118110236220472" header="0.5118110236220472" footer="0.5118110236220472"/>
  <pageSetup fitToHeight="0" fitToWidth="1" horizontalDpi="600" verticalDpi="600" orientation="portrait" paperSize="9" scale="94" r:id="rId1"/>
  <headerFooter alignWithMargins="0">
    <oddHeader>&amp;LSCM/TSW/04/2017  : The Construction of 2.0km Paved Road and Stormwater in Tswelopele Local Municipality, Phahameng/Bultfontein</oddHeader>
    <oddFooter>&amp;C&amp;A C2.&amp;P</oddFooter>
  </headerFooter>
  <rowBreaks count="7" manualBreakCount="7">
    <brk id="65" max="8" man="1"/>
    <brk id="127" max="8" man="1"/>
    <brk id="910" max="65535" man="1"/>
    <brk id="975" max="65535" man="1"/>
    <brk id="1040" max="65535" man="1"/>
    <brk id="1105" max="65535" man="1"/>
    <brk id="117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RIKUS</dc:creator>
  <cp:keywords/>
  <dc:description/>
  <cp:lastModifiedBy>Nkholane Mabitsela</cp:lastModifiedBy>
  <cp:lastPrinted>2023-01-26T07:34:03Z</cp:lastPrinted>
  <dcterms:created xsi:type="dcterms:W3CDTF">2008-09-17T14:45:03Z</dcterms:created>
  <dcterms:modified xsi:type="dcterms:W3CDTF">2023-01-26T07:45:41Z</dcterms:modified>
  <cp:category/>
  <cp:version/>
  <cp:contentType/>
  <cp:contentStatus/>
</cp:coreProperties>
</file>